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BA9D61B1-772F-482E-8B8F-1BFBEDAB33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stract" sheetId="78" r:id="rId1"/>
    <sheet name="PS" sheetId="79" r:id="rId2"/>
    <sheet name="HS" sheetId="81" r:id="rId3"/>
    <sheet name="HSS" sheetId="82" r:id="rId4"/>
    <sheet name="ACR (Ele)" sheetId="83" r:id="rId5"/>
    <sheet name="ACR (Sec.)" sheetId="84" r:id="rId6"/>
    <sheet name="Strengthening (Sec.)" sheetId="85" r:id="rId7"/>
    <sheet name="CWSN Toilets" sheetId="86" r:id="rId8"/>
    <sheet name="Boundary wall" sheetId="87" r:id="rId9"/>
    <sheet name="Tr. Quarters" sheetId="88" r:id="rId10"/>
    <sheet name="DIET" sheetId="89" r:id="rId11"/>
    <sheet name="Pre-primary support" sheetId="90" r:id="rId12"/>
    <sheet name="Sheet1" sheetId="1" r:id="rId13"/>
    <sheet name="Sheet2" sheetId="2" r:id="rId14"/>
    <sheet name="Sheet3" sheetId="3" r:id="rId15"/>
    <sheet name="Sheet4" sheetId="4" r:id="rId16"/>
    <sheet name="Sheet5" sheetId="5" r:id="rId17"/>
    <sheet name="Sheet6" sheetId="6" r:id="rId18"/>
    <sheet name="Sheet7" sheetId="7" r:id="rId19"/>
    <sheet name="Sheet8" sheetId="8" r:id="rId20"/>
    <sheet name="Sheet9" sheetId="9" r:id="rId21"/>
    <sheet name="Sheet10" sheetId="10" r:id="rId22"/>
    <sheet name="Sheet11" sheetId="11" r:id="rId23"/>
    <sheet name="Sheet12" sheetId="12" r:id="rId24"/>
    <sheet name="Sheet13" sheetId="13" r:id="rId25"/>
    <sheet name="Sheet14" sheetId="14" r:id="rId26"/>
    <sheet name="Sheet15" sheetId="15" r:id="rId27"/>
    <sheet name="Sheet16" sheetId="16" r:id="rId28"/>
    <sheet name="Sheet17" sheetId="17" r:id="rId29"/>
    <sheet name="Sheet18" sheetId="18" r:id="rId30"/>
    <sheet name="Sheet19" sheetId="19" r:id="rId31"/>
    <sheet name="Sheet20" sheetId="20" r:id="rId32"/>
    <sheet name="Sheet21" sheetId="21" r:id="rId33"/>
    <sheet name="Sheet22" sheetId="22" r:id="rId34"/>
    <sheet name="Sheet23" sheetId="23" r:id="rId35"/>
    <sheet name="Sheet24" sheetId="24" r:id="rId36"/>
    <sheet name="Sheet25" sheetId="25" r:id="rId37"/>
    <sheet name="Sheet26" sheetId="26" r:id="rId38"/>
    <sheet name="Sheet27" sheetId="27" r:id="rId39"/>
    <sheet name="Sheet28" sheetId="28" r:id="rId40"/>
    <sheet name="Sheet29" sheetId="29" r:id="rId41"/>
    <sheet name="Sheet30" sheetId="30" r:id="rId42"/>
    <sheet name="Sheet31" sheetId="31" r:id="rId43"/>
    <sheet name="Sheet32" sheetId="32" r:id="rId44"/>
    <sheet name="Sheet33" sheetId="33" r:id="rId45"/>
    <sheet name="Sheet34" sheetId="34" r:id="rId46"/>
    <sheet name="Sheet35" sheetId="35" r:id="rId47"/>
    <sheet name="Sheet36" sheetId="36" r:id="rId48"/>
    <sheet name="Sheet37" sheetId="37" r:id="rId49"/>
    <sheet name="Sheet38" sheetId="38" r:id="rId50"/>
    <sheet name="Sheet39" sheetId="39" r:id="rId51"/>
    <sheet name="Sheet40" sheetId="40" r:id="rId52"/>
    <sheet name="Sheet41" sheetId="41" r:id="rId53"/>
    <sheet name="Sheet42" sheetId="42" r:id="rId54"/>
    <sheet name="Sheet43" sheetId="43" r:id="rId55"/>
    <sheet name="Sheet44" sheetId="44" r:id="rId56"/>
    <sheet name="Sheet45" sheetId="45" r:id="rId57"/>
    <sheet name="Sheet46" sheetId="46" r:id="rId58"/>
    <sheet name="Sheet47" sheetId="47" r:id="rId59"/>
    <sheet name="Sheet48" sheetId="48" r:id="rId60"/>
    <sheet name="Sheet49" sheetId="49" r:id="rId61"/>
    <sheet name="Sheet50" sheetId="50" r:id="rId62"/>
    <sheet name="Sheet51" sheetId="51" r:id="rId63"/>
    <sheet name="Sheet52" sheetId="52" r:id="rId64"/>
    <sheet name="Sheet53" sheetId="53" r:id="rId65"/>
    <sheet name="Sheet54" sheetId="54" r:id="rId66"/>
    <sheet name="Sheet55" sheetId="55" r:id="rId67"/>
    <sheet name="Sheet56" sheetId="56" r:id="rId68"/>
    <sheet name="Sheet57" sheetId="57" r:id="rId69"/>
    <sheet name="Sheet58" sheetId="58" r:id="rId70"/>
    <sheet name="Sheet59" sheetId="59" r:id="rId71"/>
    <sheet name="Sheet60" sheetId="60" r:id="rId72"/>
    <sheet name="Sheet61" sheetId="61" r:id="rId73"/>
    <sheet name="Sheet62" sheetId="62" r:id="rId74"/>
    <sheet name="Sheet63" sheetId="63" r:id="rId75"/>
    <sheet name="Sheet64" sheetId="64" r:id="rId76"/>
    <sheet name="Sheet65" sheetId="65" r:id="rId77"/>
    <sheet name="Sheet66" sheetId="66" r:id="rId78"/>
    <sheet name="Sheet67" sheetId="67" r:id="rId79"/>
    <sheet name="Sheet68" sheetId="68" r:id="rId80"/>
    <sheet name="Sheet69" sheetId="69" r:id="rId81"/>
    <sheet name="Sheet70" sheetId="70" r:id="rId82"/>
    <sheet name="Sheet71" sheetId="71" r:id="rId83"/>
    <sheet name="Sheet72" sheetId="72" r:id="rId84"/>
    <sheet name="Sheet73" sheetId="73" r:id="rId85"/>
    <sheet name="Sheet74" sheetId="74" r:id="rId86"/>
    <sheet name="Sheet75" sheetId="75" r:id="rId87"/>
    <sheet name="Sheet76" sheetId="76" r:id="rId88"/>
    <sheet name="Sheet77" sheetId="77" r:id="rId89"/>
  </sheets>
  <definedNames>
    <definedName name="_xlnm._FilterDatabase" localSheetId="4" hidden="1">'ACR (Ele)'!$A$3:$N$5</definedName>
    <definedName name="_xlnm._FilterDatabase" localSheetId="5" hidden="1">'ACR (Sec.)'!$A$3:$P$16</definedName>
    <definedName name="_xlnm._FilterDatabase" localSheetId="8" hidden="1">'Boundary wall'!$A$3:$N$19</definedName>
    <definedName name="_xlnm._FilterDatabase" localSheetId="7" hidden="1">'CWSN Toilets'!$A$3:$L$72</definedName>
    <definedName name="_xlnm._FilterDatabase" localSheetId="10" hidden="1">DIET!$A$3:$K$4</definedName>
    <definedName name="_xlnm._FilterDatabase" localSheetId="2" hidden="1">HS!$A$3:$O$5</definedName>
    <definedName name="_xlnm._FilterDatabase" localSheetId="3" hidden="1">HSS!$A$3:$M$5</definedName>
    <definedName name="_xlnm._FilterDatabase" localSheetId="1" hidden="1">PS!$A$3:$L$5</definedName>
    <definedName name="_xlnm._FilterDatabase" localSheetId="6" hidden="1">'Strengthening (Sec.)'!$A$3:$R$124</definedName>
    <definedName name="_xlnm._FilterDatabase" localSheetId="9" hidden="1">'Tr. Quarters'!$A$3:$L$5</definedName>
    <definedName name="_GoBack" localSheetId="3">HSS!$A$6</definedName>
    <definedName name="_xlnm.Print_Titles" localSheetId="5">'ACR (Sec.)'!$3:$3</definedName>
    <definedName name="_xlnm.Print_Titles" localSheetId="8">'Boundary wall'!$3:$3</definedName>
    <definedName name="_xlnm.Print_Titles" localSheetId="7">'CWSN Toilets'!$3:$3</definedName>
    <definedName name="_xlnm.Print_Titles" localSheetId="2">HS!$3:$3</definedName>
    <definedName name="_xlnm.Print_Titles" localSheetId="6">'Strengthening (Sec.)'!$3:$3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78" l="1"/>
  <c r="K15" i="78"/>
  <c r="J15" i="78"/>
  <c r="I15" i="78"/>
  <c r="H15" i="78"/>
  <c r="G15" i="78"/>
  <c r="F15" i="78"/>
  <c r="E15" i="78"/>
  <c r="D15" i="78"/>
  <c r="C15" i="78"/>
  <c r="I15" i="84"/>
  <c r="J15" i="84"/>
  <c r="K15" i="84"/>
  <c r="H16" i="84"/>
  <c r="J19" i="87"/>
  <c r="K19" i="87"/>
  <c r="H124" i="85"/>
  <c r="I124" i="85"/>
  <c r="J124" i="85"/>
  <c r="M124" i="85"/>
  <c r="N124" i="85"/>
  <c r="O124" i="85"/>
  <c r="K6" i="85"/>
  <c r="K7" i="85"/>
  <c r="K8" i="85"/>
  <c r="K9" i="85"/>
  <c r="K10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K25" i="85"/>
  <c r="K26" i="85"/>
  <c r="K27" i="85"/>
  <c r="K28" i="85"/>
  <c r="K29" i="85"/>
  <c r="K30" i="85"/>
  <c r="K31" i="85"/>
  <c r="K32" i="85"/>
  <c r="K33" i="85"/>
  <c r="K34" i="85"/>
  <c r="K35" i="85"/>
  <c r="K36" i="85"/>
  <c r="K37" i="85"/>
  <c r="K38" i="85"/>
  <c r="K39" i="85"/>
  <c r="K40" i="85"/>
  <c r="K41" i="85"/>
  <c r="K42" i="85"/>
  <c r="K43" i="85"/>
  <c r="K44" i="85"/>
  <c r="K45" i="85"/>
  <c r="K46" i="85"/>
  <c r="K47" i="85"/>
  <c r="K48" i="85"/>
  <c r="K49" i="85"/>
  <c r="K50" i="85"/>
  <c r="K51" i="85"/>
  <c r="K52" i="85"/>
  <c r="K53" i="85"/>
  <c r="K54" i="85"/>
  <c r="K55" i="85"/>
  <c r="K56" i="85"/>
  <c r="K57" i="85"/>
  <c r="K58" i="85"/>
  <c r="K59" i="85"/>
  <c r="K60" i="85"/>
  <c r="K61" i="85"/>
  <c r="K62" i="85"/>
  <c r="K63" i="85"/>
  <c r="K64" i="85"/>
  <c r="K65" i="85"/>
  <c r="K66" i="85"/>
  <c r="K67" i="85"/>
  <c r="K68" i="85"/>
  <c r="K69" i="85"/>
  <c r="K70" i="85"/>
  <c r="K71" i="85"/>
  <c r="K72" i="85"/>
  <c r="K73" i="85"/>
  <c r="K74" i="85"/>
  <c r="K75" i="85"/>
  <c r="K76" i="85"/>
  <c r="K77" i="85"/>
  <c r="K78" i="85"/>
  <c r="K79" i="85"/>
  <c r="K80" i="85"/>
  <c r="K81" i="85"/>
  <c r="K82" i="85"/>
  <c r="K83" i="85"/>
  <c r="K84" i="85"/>
  <c r="K85" i="85"/>
  <c r="K86" i="85"/>
  <c r="K87" i="85"/>
  <c r="K88" i="85"/>
  <c r="K89" i="85"/>
  <c r="K90" i="85"/>
  <c r="K91" i="85"/>
  <c r="K92" i="85"/>
  <c r="K93" i="85"/>
  <c r="K94" i="85"/>
  <c r="K95" i="85"/>
  <c r="K96" i="85"/>
  <c r="K97" i="85"/>
  <c r="K98" i="85"/>
  <c r="K99" i="85"/>
  <c r="K100" i="85"/>
  <c r="K101" i="85"/>
  <c r="K102" i="85"/>
  <c r="K103" i="85"/>
  <c r="K104" i="85"/>
  <c r="K105" i="85"/>
  <c r="K106" i="85"/>
  <c r="K107" i="85"/>
  <c r="K108" i="85"/>
  <c r="K109" i="85"/>
  <c r="K110" i="85"/>
  <c r="K111" i="85"/>
  <c r="K112" i="85"/>
  <c r="K113" i="85"/>
  <c r="K114" i="85"/>
  <c r="K115" i="85"/>
  <c r="K116" i="85"/>
  <c r="K117" i="85"/>
  <c r="K118" i="85"/>
  <c r="K119" i="85"/>
  <c r="K120" i="85"/>
  <c r="K121" i="85"/>
  <c r="K122" i="85"/>
  <c r="K123" i="85"/>
  <c r="K4" i="85"/>
  <c r="F5" i="89"/>
  <c r="G5" i="89"/>
  <c r="H5" i="89"/>
  <c r="E5" i="89"/>
  <c r="K18" i="90"/>
  <c r="J18" i="90"/>
  <c r="I18" i="90"/>
  <c r="H18" i="90"/>
  <c r="G18" i="90"/>
  <c r="F18" i="90"/>
  <c r="I5" i="88"/>
  <c r="H5" i="88"/>
  <c r="G5" i="88"/>
  <c r="F5" i="88"/>
  <c r="I19" i="87"/>
  <c r="H19" i="87"/>
  <c r="G19" i="87"/>
  <c r="F19" i="87"/>
  <c r="I72" i="86"/>
  <c r="H72" i="86"/>
  <c r="G72" i="86"/>
  <c r="F72" i="86"/>
  <c r="G124" i="85"/>
  <c r="L123" i="85"/>
  <c r="L122" i="85"/>
  <c r="L121" i="85"/>
  <c r="L120" i="85"/>
  <c r="L119" i="85"/>
  <c r="L118" i="85"/>
  <c r="L117" i="85"/>
  <c r="L116" i="85"/>
  <c r="L115" i="85"/>
  <c r="L114" i="85"/>
  <c r="L113" i="85"/>
  <c r="L112" i="85"/>
  <c r="L111" i="85"/>
  <c r="L110" i="85"/>
  <c r="L109" i="85"/>
  <c r="L108" i="85"/>
  <c r="L107" i="85"/>
  <c r="L106" i="85"/>
  <c r="L105" i="85"/>
  <c r="L104" i="85"/>
  <c r="L103" i="85"/>
  <c r="L102" i="85"/>
  <c r="L101" i="85"/>
  <c r="L100" i="85"/>
  <c r="L99" i="85"/>
  <c r="L98" i="85"/>
  <c r="L97" i="85"/>
  <c r="L96" i="85"/>
  <c r="L95" i="85"/>
  <c r="L94" i="85"/>
  <c r="L93" i="85"/>
  <c r="L92" i="85"/>
  <c r="L91" i="85"/>
  <c r="L90" i="85"/>
  <c r="L89" i="85"/>
  <c r="L88" i="85"/>
  <c r="L87" i="85"/>
  <c r="L86" i="85"/>
  <c r="L85" i="85"/>
  <c r="L84" i="85"/>
  <c r="L83" i="85"/>
  <c r="L82" i="85"/>
  <c r="L81" i="85"/>
  <c r="L80" i="85"/>
  <c r="L79" i="85"/>
  <c r="L78" i="85"/>
  <c r="L77" i="85"/>
  <c r="L76" i="85"/>
  <c r="L75" i="85"/>
  <c r="L74" i="85"/>
  <c r="L73" i="85"/>
  <c r="L72" i="85"/>
  <c r="L71" i="85"/>
  <c r="L70" i="85"/>
  <c r="L69" i="85"/>
  <c r="L68" i="85"/>
  <c r="L67" i="85"/>
  <c r="L66" i="85"/>
  <c r="L65" i="85"/>
  <c r="L64" i="85"/>
  <c r="L63" i="85"/>
  <c r="L62" i="85"/>
  <c r="L61" i="85"/>
  <c r="L60" i="85"/>
  <c r="L59" i="85"/>
  <c r="L58" i="85"/>
  <c r="L57" i="85"/>
  <c r="L56" i="85"/>
  <c r="L55" i="85"/>
  <c r="L54" i="85"/>
  <c r="L53" i="85"/>
  <c r="L52" i="85"/>
  <c r="L51" i="85"/>
  <c r="L50" i="85"/>
  <c r="L49" i="85"/>
  <c r="L48" i="85"/>
  <c r="L47" i="85"/>
  <c r="L46" i="85"/>
  <c r="L45" i="85"/>
  <c r="L44" i="85"/>
  <c r="L43" i="85"/>
  <c r="L42" i="85"/>
  <c r="L41" i="85"/>
  <c r="L40" i="85"/>
  <c r="L39" i="85"/>
  <c r="L38" i="85"/>
  <c r="L37" i="85"/>
  <c r="L36" i="85"/>
  <c r="L35" i="85"/>
  <c r="L34" i="85"/>
  <c r="L33" i="85"/>
  <c r="L32" i="85"/>
  <c r="L31" i="85"/>
  <c r="L30" i="85"/>
  <c r="L29" i="85"/>
  <c r="L28" i="85"/>
  <c r="L27" i="85"/>
  <c r="L25" i="85"/>
  <c r="L24" i="85"/>
  <c r="L23" i="85"/>
  <c r="L22" i="85"/>
  <c r="L21" i="85"/>
  <c r="L20" i="85"/>
  <c r="L19" i="85"/>
  <c r="L18" i="85"/>
  <c r="L17" i="85"/>
  <c r="L16" i="85"/>
  <c r="L15" i="85"/>
  <c r="L14" i="85"/>
  <c r="L13" i="85"/>
  <c r="L12" i="85"/>
  <c r="L11" i="85"/>
  <c r="L10" i="85"/>
  <c r="L9" i="85"/>
  <c r="L8" i="85"/>
  <c r="L7" i="85"/>
  <c r="L6" i="85"/>
  <c r="L5" i="85"/>
  <c r="K5" i="85"/>
  <c r="L4" i="85"/>
  <c r="F15" i="84"/>
  <c r="H14" i="84"/>
  <c r="H13" i="84"/>
  <c r="H12" i="84"/>
  <c r="H11" i="84"/>
  <c r="H10" i="84"/>
  <c r="H9" i="84"/>
  <c r="H8" i="84"/>
  <c r="H7" i="84"/>
  <c r="H6" i="84"/>
  <c r="H5" i="84"/>
  <c r="H4" i="84"/>
  <c r="K5" i="83"/>
  <c r="J5" i="83"/>
  <c r="K7" i="78" s="1"/>
  <c r="I5" i="83"/>
  <c r="G5" i="83"/>
  <c r="F5" i="83"/>
  <c r="H4" i="83"/>
  <c r="J5" i="82"/>
  <c r="I5" i="82"/>
  <c r="H5" i="82"/>
  <c r="G5" i="82"/>
  <c r="J5" i="81"/>
  <c r="H5" i="81"/>
  <c r="G5" i="81"/>
  <c r="F5" i="81"/>
  <c r="I5" i="79"/>
  <c r="L3" i="78" s="1"/>
  <c r="H5" i="79"/>
  <c r="K3" i="78" s="1"/>
  <c r="G5" i="79"/>
  <c r="F5" i="79"/>
  <c r="L124" i="85" l="1"/>
  <c r="K124" i="85"/>
  <c r="K10" i="78"/>
  <c r="L7" i="78"/>
  <c r="H5" i="83"/>
  <c r="H15" i="84"/>
</calcChain>
</file>

<file path=xl/sharedStrings.xml><?xml version="1.0" encoding="utf-8"?>
<sst xmlns="http://schemas.openxmlformats.org/spreadsheetml/2006/main" count="1451" uniqueCount="447">
  <si>
    <t>S.No</t>
  </si>
  <si>
    <t>Approved Head</t>
  </si>
  <si>
    <t>No. of works sanctioned</t>
  </si>
  <si>
    <t>No. of schools in which works sanctioned</t>
  </si>
  <si>
    <t>Completed</t>
  </si>
  <si>
    <t>In progress</t>
  </si>
  <si>
    <t>Land not available</t>
  </si>
  <si>
    <t>Not taken up</t>
  </si>
  <si>
    <t>Tendering in progress</t>
  </si>
  <si>
    <t>Approved cost</t>
  </si>
  <si>
    <t>Funds released</t>
  </si>
  <si>
    <t>Expenditure</t>
  </si>
  <si>
    <t xml:space="preserve"> New Primary Schools</t>
  </si>
  <si>
    <t>Upgradation of PS to MS</t>
  </si>
  <si>
    <t>Upgradation of MS to HS</t>
  </si>
  <si>
    <t>Upgradation of HS to HSS</t>
  </si>
  <si>
    <t>ACR (Ele.)</t>
  </si>
  <si>
    <t>ACR (Sec.)</t>
  </si>
  <si>
    <t>Strengthening (Sec.)</t>
  </si>
  <si>
    <t xml:space="preserve">Toilet for CWSN </t>
  </si>
  <si>
    <t xml:space="preserve">Boundary Walls  </t>
  </si>
  <si>
    <t>Teacher Quarter</t>
  </si>
  <si>
    <t>DIETs</t>
  </si>
  <si>
    <t>Total</t>
  </si>
  <si>
    <t xml:space="preserve">List of Primary Schools  sanctioned for 2019-20 </t>
  </si>
  <si>
    <t>Rs. in lacs</t>
  </si>
  <si>
    <t>S.NO</t>
  </si>
  <si>
    <t>Division</t>
  </si>
  <si>
    <t>District</t>
  </si>
  <si>
    <t>Habitation Name</t>
  </si>
  <si>
    <t>UDISE Code</t>
  </si>
  <si>
    <t>Approved Cost</t>
  </si>
  <si>
    <t>Allotted Cost</t>
  </si>
  <si>
    <t>Funds Released by SPD</t>
  </si>
  <si>
    <t>Physical Status</t>
  </si>
  <si>
    <t>Remarks</t>
  </si>
  <si>
    <t>IV</t>
  </si>
  <si>
    <t>S. No</t>
  </si>
  <si>
    <t>Name of the School</t>
  </si>
  <si>
    <t xml:space="preserve">List of HS sanctioned for 2019-20 </t>
  </si>
  <si>
    <t>S. No.</t>
  </si>
  <si>
    <t>Section</t>
  </si>
  <si>
    <t>Total funds Released till date</t>
  </si>
  <si>
    <t>Expenditure till date</t>
  </si>
  <si>
    <t xml:space="preserve">List of HSS sanctioned for 2019-20 </t>
  </si>
  <si>
    <t>Name of School</t>
  </si>
  <si>
    <t xml:space="preserve">Stream </t>
  </si>
  <si>
    <t xml:space="preserve">List of Approved ACR (Elementary) 2019-20 </t>
  </si>
  <si>
    <t xml:space="preserve">District </t>
  </si>
  <si>
    <t>School Name</t>
  </si>
  <si>
    <t>School Code</t>
  </si>
  <si>
    <t>No.</t>
  </si>
  <si>
    <t>Unit Cost</t>
  </si>
  <si>
    <t>JAMMU</t>
  </si>
  <si>
    <t>GMS CHANNI HIMMAT</t>
  </si>
  <si>
    <t>01130710007</t>
  </si>
  <si>
    <t xml:space="preserve">List of Approved ACR (Secondary) 2019-20 </t>
  </si>
  <si>
    <t>GHSS ARNIA</t>
  </si>
  <si>
    <t>01130207503</t>
  </si>
  <si>
    <t>GHSS SURINSAR</t>
  </si>
  <si>
    <t>01130705801</t>
  </si>
  <si>
    <t>GOVT. HSS MIGRANT CAMP BOHRI</t>
  </si>
  <si>
    <t>01131905009</t>
  </si>
  <si>
    <t>Rented</t>
  </si>
  <si>
    <t>HS GIDDER GALLIAN</t>
  </si>
  <si>
    <t>01131703301</t>
  </si>
  <si>
    <t>HSS  KHARAH</t>
  </si>
  <si>
    <t>01131003701</t>
  </si>
  <si>
    <t>HSS DANSAL</t>
  </si>
  <si>
    <t>01130601301</t>
  </si>
  <si>
    <t>completed</t>
  </si>
  <si>
    <t>HSS JHAJJAR KOTLI</t>
  </si>
  <si>
    <t>01130602808</t>
  </si>
  <si>
    <t>HSS JHIRI</t>
  </si>
  <si>
    <t>01131106606</t>
  </si>
  <si>
    <t>HSS JINDRAH</t>
  </si>
  <si>
    <t>01130602701</t>
  </si>
  <si>
    <t>HSS KATHAR</t>
  </si>
  <si>
    <t>01130603801</t>
  </si>
  <si>
    <t>HSS SALEHAR</t>
  </si>
  <si>
    <t>01130205607</t>
  </si>
  <si>
    <t>List of Approved Schools for Strengthening 2019-20 (Till date)</t>
  </si>
  <si>
    <t>Year of sanction</t>
  </si>
  <si>
    <t>Science Lab</t>
  </si>
  <si>
    <t>Art/Craft Room</t>
  </si>
  <si>
    <t>Library</t>
  </si>
  <si>
    <t>Computer Room</t>
  </si>
  <si>
    <t xml:space="preserve">Total amount including Furniture </t>
  </si>
  <si>
    <t>Allotted cost</t>
  </si>
  <si>
    <t>2019-20</t>
  </si>
  <si>
    <t>Tendering inprogress</t>
  </si>
  <si>
    <t>GGHSS MIRAN SAHIB</t>
  </si>
  <si>
    <t>01131207801</t>
  </si>
  <si>
    <t>GHS AGORE</t>
  </si>
  <si>
    <t>01130300101</t>
  </si>
  <si>
    <t>GHS BADYAL BRAHAMANA</t>
  </si>
  <si>
    <t>01131200202</t>
  </si>
  <si>
    <t>GHS BASTI GULAB GARH</t>
  </si>
  <si>
    <t>01131500901</t>
  </si>
  <si>
    <t>GHS BHAGWATI NAGAR</t>
  </si>
  <si>
    <t>01131905201</t>
  </si>
  <si>
    <t>GHS BHOUR CAMP WARD NO.1</t>
  </si>
  <si>
    <t>01131700801</t>
  </si>
  <si>
    <t>GHS BUJ MANDIR</t>
  </si>
  <si>
    <t>01131107101</t>
  </si>
  <si>
    <t>GHS CITY CHOWK</t>
  </si>
  <si>
    <t>01131902503</t>
  </si>
  <si>
    <t>GHS DABLEHAR</t>
  </si>
  <si>
    <t>01131502704</t>
  </si>
  <si>
    <t>GHS DEOLI</t>
  </si>
  <si>
    <t>01130402601</t>
  </si>
  <si>
    <t>GHS DOMANA</t>
  </si>
  <si>
    <t>01130306002</t>
  </si>
  <si>
    <t>GHS GHO MANHASAN WNO. 7</t>
  </si>
  <si>
    <t>01131114501</t>
  </si>
  <si>
    <t>GHS GOLE GUJRAL</t>
  </si>
  <si>
    <t>01131105102</t>
  </si>
  <si>
    <t>GHS GOLE PANJPEER</t>
  </si>
  <si>
    <t>01131904402</t>
  </si>
  <si>
    <t>GHS JANIPUR COLONY</t>
  </si>
  <si>
    <t>01131903601</t>
  </si>
  <si>
    <t>GHS JOURIAN</t>
  </si>
  <si>
    <t>01130907601</t>
  </si>
  <si>
    <t>GHS KHOUR</t>
  </si>
  <si>
    <t>01131003916</t>
  </si>
  <si>
    <t>GHS MARH BAGH (RMSA)</t>
  </si>
  <si>
    <t>01131108801</t>
  </si>
  <si>
    <t>GHS PALLANWALA</t>
  </si>
  <si>
    <t>01131005702</t>
  </si>
  <si>
    <t>GHS RAJPURA MANGOTRIAN</t>
  </si>
  <si>
    <t>01131901601</t>
  </si>
  <si>
    <t>GHS RANPUR MULLIANIAN</t>
  </si>
  <si>
    <t>GHS RESHAM GHAR</t>
  </si>
  <si>
    <t>01131901201</t>
  </si>
  <si>
    <t>GHS SAID GARH</t>
  </si>
  <si>
    <t>01130205401</t>
  </si>
  <si>
    <t>GHS SANGRAM PUR</t>
  </si>
  <si>
    <t>01131112101</t>
  </si>
  <si>
    <t>GHS SARORE</t>
  </si>
  <si>
    <t>01130405401</t>
  </si>
  <si>
    <t>GHS SATARYAN</t>
  </si>
  <si>
    <t>01131509202</t>
  </si>
  <si>
    <t>GHS SEER BLAH</t>
  </si>
  <si>
    <t>01131509401</t>
  </si>
  <si>
    <t>GHS SHAMA CHAK</t>
  </si>
  <si>
    <t>01131112701</t>
  </si>
  <si>
    <t>GHS SIMBAL CAMP</t>
  </si>
  <si>
    <t>01131206204</t>
  </si>
  <si>
    <t>GHS SOHANJANA</t>
  </si>
  <si>
    <t>01131709401</t>
  </si>
  <si>
    <t>GHS TOPHSHERKHANIA</t>
  </si>
  <si>
    <t>01131900401</t>
  </si>
  <si>
    <t>GHSS AKHNOOR</t>
  </si>
  <si>
    <t>01130105802</t>
  </si>
  <si>
    <t>GHSS BAHU FORT</t>
  </si>
  <si>
    <t>01130709301</t>
  </si>
  <si>
    <t>GHSS CANAL ROAD</t>
  </si>
  <si>
    <t>01131900510</t>
  </si>
  <si>
    <t>GHSS GHOU MANHASSAN</t>
  </si>
  <si>
    <t>01131114507</t>
  </si>
  <si>
    <t>GHSS R.S.PURA WNO1</t>
  </si>
  <si>
    <t>01131511404</t>
  </si>
  <si>
    <t>GHSS REHAL DHAMELIAN</t>
  </si>
  <si>
    <t>01130405304</t>
  </si>
  <si>
    <t>GHSS REHARI</t>
  </si>
  <si>
    <t>01131901406</t>
  </si>
  <si>
    <t>GHSS SATWARI</t>
  </si>
  <si>
    <t>01131710402</t>
  </si>
  <si>
    <t>GIRLS HSS SHASTRI NAGAR</t>
  </si>
  <si>
    <t>01130707307</t>
  </si>
  <si>
    <t>HS BADYAL BRAHAMANA</t>
  </si>
  <si>
    <t>01131200201</t>
  </si>
  <si>
    <t>HS BATHINDI</t>
  </si>
  <si>
    <t>01130700901</t>
  </si>
  <si>
    <t>HS BHALWAL BRAHMANA</t>
  </si>
  <si>
    <t>01130101201</t>
  </si>
  <si>
    <t>HS BHATYARI(RMSA).</t>
  </si>
  <si>
    <t>01130600701</t>
  </si>
  <si>
    <t>HS CHAK MAJRA</t>
  </si>
  <si>
    <t>01130201201</t>
  </si>
  <si>
    <t>HS CHAK MALAL</t>
  </si>
  <si>
    <t>01131000801</t>
  </si>
  <si>
    <t>HS CHOWADI</t>
  </si>
  <si>
    <t>01130709710</t>
  </si>
  <si>
    <t>HS DANA CHAPPRI</t>
  </si>
  <si>
    <t>01130501401</t>
  </si>
  <si>
    <t>HS DATYAL</t>
  </si>
  <si>
    <t>01131001601</t>
  </si>
  <si>
    <t>HS DEVIPUR</t>
  </si>
  <si>
    <t>01130101801</t>
  </si>
  <si>
    <t>HS GANDHI NAGAR</t>
  </si>
  <si>
    <t>01130707602</t>
  </si>
  <si>
    <t>HS GAJANSOO</t>
  </si>
  <si>
    <t>01131104301</t>
  </si>
  <si>
    <t>HS GIGRIAL</t>
  </si>
  <si>
    <t>01131002701</t>
  </si>
  <si>
    <t>HS GOL GUJRAL</t>
  </si>
  <si>
    <t>01131105101</t>
  </si>
  <si>
    <t>HS GONDLA</t>
  </si>
  <si>
    <t>01130600301</t>
  </si>
  <si>
    <t>HS GORDA</t>
  </si>
  <si>
    <t>01130301901</t>
  </si>
  <si>
    <t>HS H.P. SIDHAR</t>
  </si>
  <si>
    <t>01131002901</t>
  </si>
  <si>
    <t>HS JAMMU CANTT</t>
  </si>
  <si>
    <t>01131710403</t>
  </si>
  <si>
    <t>HS KALU CHAK</t>
  </si>
  <si>
    <t>01130709511</t>
  </si>
  <si>
    <t>HS KANGRAIL</t>
  </si>
  <si>
    <t>01130302801</t>
  </si>
  <si>
    <t>HS KATAL BATAL</t>
  </si>
  <si>
    <t>01130603901</t>
  </si>
  <si>
    <t>HS KATHAR</t>
  </si>
  <si>
    <t>01130503301</t>
  </si>
  <si>
    <t>HS KHAIRI</t>
  </si>
  <si>
    <t>01130403704</t>
  </si>
  <si>
    <t>HS KHANA CHARGAL</t>
  </si>
  <si>
    <t>01130702701</t>
  </si>
  <si>
    <t>HS KIRPIND</t>
  </si>
  <si>
    <t>01131204301</t>
  </si>
  <si>
    <t>HS KOTLI TANDA</t>
  </si>
  <si>
    <t>01130102101</t>
  </si>
  <si>
    <t>HS KOTMAIRA</t>
  </si>
  <si>
    <t>01131004301</t>
  </si>
  <si>
    <t>HS MAJUA UTTAMI</t>
  </si>
  <si>
    <t>01130404301</t>
  </si>
  <si>
    <t>HS MATHWAR</t>
  </si>
  <si>
    <t>01130303801</t>
  </si>
  <si>
    <t>HS MERA MANDRIAN</t>
  </si>
  <si>
    <t>01130103801</t>
  </si>
  <si>
    <t>HS NARYANA</t>
  </si>
  <si>
    <t>01131003904</t>
  </si>
  <si>
    <t>HS NATHAL</t>
  </si>
  <si>
    <t>01130504801</t>
  </si>
  <si>
    <t>HS PANGARI</t>
  </si>
  <si>
    <t>01130505201</t>
  </si>
  <si>
    <t>HS PANJGARAIN</t>
  </si>
  <si>
    <t>01130904301</t>
  </si>
  <si>
    <t>HS PINDI SAROCHAN</t>
  </si>
  <si>
    <t>01130205101</t>
  </si>
  <si>
    <t>HS PULL TAWI</t>
  </si>
  <si>
    <t>01130706501</t>
  </si>
  <si>
    <t>HS RAH SALYOTE</t>
  </si>
  <si>
    <t>01130502601</t>
  </si>
  <si>
    <t>HS RAIPUR</t>
  </si>
  <si>
    <t>01130306301</t>
  </si>
  <si>
    <t>HS RAIPUR SATWARI</t>
  </si>
  <si>
    <t>01131708101</t>
  </si>
  <si>
    <t>HS RANJAN</t>
  </si>
  <si>
    <t>01130302403</t>
  </si>
  <si>
    <t>HS SIMBAL CAMP</t>
  </si>
  <si>
    <t>01131207601</t>
  </si>
  <si>
    <t>HS SUNAIL</t>
  </si>
  <si>
    <t>01130105201</t>
  </si>
  <si>
    <t>HS SUNGAL</t>
  </si>
  <si>
    <t>01130506201</t>
  </si>
  <si>
    <t>HS TARRAH</t>
  </si>
  <si>
    <t>01130607801</t>
  </si>
  <si>
    <t>HS TREVA</t>
  </si>
  <si>
    <t>01130206101</t>
  </si>
  <si>
    <t>HSS  JULLAKA MOHALLA</t>
  </si>
  <si>
    <t>01131903513</t>
  </si>
  <si>
    <t>HSS ALLAH</t>
  </si>
  <si>
    <t>01130200201</t>
  </si>
  <si>
    <t>HSS BHALWAL</t>
  </si>
  <si>
    <t>01130300601</t>
  </si>
  <si>
    <t>HSS BHOUR CAMP, WARD-2</t>
  </si>
  <si>
    <t>01131700703</t>
  </si>
  <si>
    <t>HSS HSS BISHNAH (BOYS)</t>
  </si>
  <si>
    <t>01130407101</t>
  </si>
  <si>
    <t>HSS CENTRAL BASIC</t>
  </si>
  <si>
    <t>01131902513</t>
  </si>
  <si>
    <t>HSS CHOWKI-CHOURA</t>
  </si>
  <si>
    <t>01130501109</t>
  </si>
  <si>
    <t>HSS DABLEHAR</t>
  </si>
  <si>
    <t>01131502701</t>
  </si>
  <si>
    <t>HSS DHAKAR</t>
  </si>
  <si>
    <t>01131001801</t>
  </si>
  <si>
    <t>HSS DOMANA</t>
  </si>
  <si>
    <t>01130306012</t>
  </si>
  <si>
    <t>HSS DORI DAGER</t>
  </si>
  <si>
    <t>01130501301</t>
  </si>
  <si>
    <t>HSS GHAROTA</t>
  </si>
  <si>
    <t>01130301801</t>
  </si>
  <si>
    <t>HSS HARI SINGH</t>
  </si>
  <si>
    <t>01131903410</t>
  </si>
  <si>
    <t>HSS JOURIAN</t>
  </si>
  <si>
    <t>01130907702</t>
  </si>
  <si>
    <t>HSS MARH</t>
  </si>
  <si>
    <t>01131108704</t>
  </si>
  <si>
    <t>HSS MIGRANTCAMP JAGTI</t>
  </si>
  <si>
    <t>01130602310</t>
  </si>
  <si>
    <t>HSS MUTHI</t>
  </si>
  <si>
    <t>01131900201</t>
  </si>
  <si>
    <t>HSS NARARI BALA</t>
  </si>
  <si>
    <t>01130104304</t>
  </si>
  <si>
    <t>HSS NOWABAD</t>
  </si>
  <si>
    <t>01131904403</t>
  </si>
  <si>
    <t>HSS PALLANWALA</t>
  </si>
  <si>
    <t>01131005711</t>
  </si>
  <si>
    <t>HSS PALOURA</t>
  </si>
  <si>
    <t>01131900301</t>
  </si>
  <si>
    <t>HSS PARGWAL (ND)</t>
  </si>
  <si>
    <t>01130905610</t>
  </si>
  <si>
    <t>HSS SAI</t>
  </si>
  <si>
    <t>01131507201</t>
  </si>
  <si>
    <t>HSS SOHAL</t>
  </si>
  <si>
    <t>01130103201</t>
  </si>
  <si>
    <t>HSS SUNJWAN</t>
  </si>
  <si>
    <t>01130709904</t>
  </si>
  <si>
    <t>HSS. KAH POHTA</t>
  </si>
  <si>
    <t>01130606201</t>
  </si>
  <si>
    <t>LHS BAIN BAJALTA</t>
  </si>
  <si>
    <t>01130700301</t>
  </si>
  <si>
    <t xml:space="preserve">List of Approved CWSN Toilet 2019-20 </t>
  </si>
  <si>
    <t>HS BARUI (RMSA)</t>
  </si>
  <si>
    <t>01130101101</t>
  </si>
  <si>
    <t>HS KOTGARHI (RMSA)</t>
  </si>
  <si>
    <t>01130103601</t>
  </si>
  <si>
    <t>HS SAROTE (RMSA)</t>
  </si>
  <si>
    <t>01130305201</t>
  </si>
  <si>
    <t>HS BHATYARI</t>
  </si>
  <si>
    <t>01130400201</t>
  </si>
  <si>
    <t>HS CHAK JARLANA (RMSA)</t>
  </si>
  <si>
    <t>01130400901</t>
  </si>
  <si>
    <t>HS CHAK MURAR (RMSA)</t>
  </si>
  <si>
    <t>01130401201</t>
  </si>
  <si>
    <t>GHS NUGRAN (RMSA)</t>
  </si>
  <si>
    <t>01130407301</t>
  </si>
  <si>
    <t>HS JHANG</t>
  </si>
  <si>
    <t>01130505401</t>
  </si>
  <si>
    <t>HS DEELI (RMSA)</t>
  </si>
  <si>
    <t>01130702201</t>
  </si>
  <si>
    <t>HS DIGIANA(RMSA).</t>
  </si>
  <si>
    <t>01130706701</t>
  </si>
  <si>
    <t>HS QASIM NAGAR (RMSA)</t>
  </si>
  <si>
    <t>01130708301</t>
  </si>
  <si>
    <t>HS SANDHI</t>
  </si>
  <si>
    <t>01130709603</t>
  </si>
  <si>
    <t>HS CHATTA (RMSA)</t>
  </si>
  <si>
    <t>01130709906</t>
  </si>
  <si>
    <t>HS KALEETH</t>
  </si>
  <si>
    <t>01130903901</t>
  </si>
  <si>
    <t>HS KALAH (RMSA)</t>
  </si>
  <si>
    <t>01131003301</t>
  </si>
  <si>
    <t>HS CHAK RALI (RMSA)</t>
  </si>
  <si>
    <t>01131102301</t>
  </si>
  <si>
    <t>HS GANJANSOO</t>
  </si>
  <si>
    <t>GHS KAHANA CHAK</t>
  </si>
  <si>
    <t>01131106202</t>
  </si>
  <si>
    <t>HS SANDWAN</t>
  </si>
  <si>
    <t>01131111401</t>
  </si>
  <si>
    <t>GHS RANGPUR MOULANIAN</t>
  </si>
  <si>
    <t>01131500801</t>
  </si>
  <si>
    <t>HS CHAK ROHI (RMSA)</t>
  </si>
  <si>
    <t>01131502305</t>
  </si>
  <si>
    <t>GHS KALYOEN (RMSA)</t>
  </si>
  <si>
    <t>01131504701</t>
  </si>
  <si>
    <t>01131508601</t>
  </si>
  <si>
    <t>HS BARJALA (RMSA)</t>
  </si>
  <si>
    <t>01131700601</t>
  </si>
  <si>
    <t>GHS CHATHA PIND (RMSA)</t>
  </si>
  <si>
    <t>01131702301</t>
  </si>
  <si>
    <t>HS LACHHMAN PURA</t>
  </si>
  <si>
    <t>01131705801</t>
  </si>
  <si>
    <t xml:space="preserve">List of Approved Schools for Boundary Wall 2019-20 </t>
  </si>
  <si>
    <t>Length required</t>
  </si>
  <si>
    <t>rate per running
mtr</t>
  </si>
  <si>
    <t>GMS KATHAR</t>
  </si>
  <si>
    <t>01130603802</t>
  </si>
  <si>
    <t>MS BADGAL KALAN</t>
  </si>
  <si>
    <t>01130100301</t>
  </si>
  <si>
    <t>MS BELI AZMAT</t>
  </si>
  <si>
    <t>01131100701</t>
  </si>
  <si>
    <t>MS CHHAJWAL</t>
  </si>
  <si>
    <t>01131001401</t>
  </si>
  <si>
    <t>MS DOHAL</t>
  </si>
  <si>
    <t>01131002301</t>
  </si>
  <si>
    <t>MS JADH</t>
  </si>
  <si>
    <t>01130903701</t>
  </si>
  <si>
    <t>MS JADH BRAHMANA</t>
  </si>
  <si>
    <t>01130903703</t>
  </si>
  <si>
    <t>MS KALYAR</t>
  </si>
  <si>
    <t>01130303802</t>
  </si>
  <si>
    <t>MS KAMDHINI NALLAH</t>
  </si>
  <si>
    <t>01131005202</t>
  </si>
  <si>
    <t>MS KOOL KALAN</t>
  </si>
  <si>
    <t>01130202801</t>
  </si>
  <si>
    <t>MS PINDI</t>
  </si>
  <si>
    <t>01130905701</t>
  </si>
  <si>
    <t>MS RATHUA</t>
  </si>
  <si>
    <t>01131110901</t>
  </si>
  <si>
    <t>MS SHOWA</t>
  </si>
  <si>
    <t>01130305401</t>
  </si>
  <si>
    <t>PS L. KOR JAGIR</t>
  </si>
  <si>
    <t>01130604401</t>
  </si>
  <si>
    <t>PS NAGOLA</t>
  </si>
  <si>
    <t>01130605301</t>
  </si>
  <si>
    <t xml:space="preserve">List of Approved Schools for TEACHER QUARTER 2019-20 </t>
  </si>
  <si>
    <t>Name of Proposed School to be supported with the Quarters</t>
  </si>
  <si>
    <t>UDISE code of to be supported schools</t>
  </si>
  <si>
    <t xml:space="preserve">List of Approved DIETs 2019-20 </t>
  </si>
  <si>
    <t>District &amp; Name of DIETs</t>
  </si>
  <si>
    <t>Activity</t>
  </si>
  <si>
    <t>List of Schools Approved for Pre-Primary  Support (2019-20)</t>
  </si>
  <si>
    <t xml:space="preserve">S. No </t>
  </si>
  <si>
    <t xml:space="preserve">Name of the District </t>
  </si>
  <si>
    <t>Name of Zone</t>
  </si>
  <si>
    <t xml:space="preserve">Name of School </t>
  </si>
  <si>
    <t xml:space="preserve">UDISE Code  </t>
  </si>
  <si>
    <t>Funds Released by DSEK/SPD</t>
  </si>
  <si>
    <t>Jammu</t>
  </si>
  <si>
    <t>Akhnoor</t>
  </si>
  <si>
    <t>MS GODHAN</t>
  </si>
  <si>
    <t>Arnia</t>
  </si>
  <si>
    <t>GMS ALLAH</t>
  </si>
  <si>
    <t>Bhalwal</t>
  </si>
  <si>
    <t>MS LOWER THATHER</t>
  </si>
  <si>
    <t>Bishnah</t>
  </si>
  <si>
    <t>MS KARYAL BRAHMANA</t>
  </si>
  <si>
    <t>ChowkiChoura</t>
  </si>
  <si>
    <t>MS BARDAL KHURD</t>
  </si>
  <si>
    <t>Dansal</t>
  </si>
  <si>
    <t>MS BAMYAL</t>
  </si>
  <si>
    <t xml:space="preserve">Gandhi Nagar </t>
  </si>
  <si>
    <t>MS KARYANI TALAB</t>
  </si>
  <si>
    <t xml:space="preserve">Jammu </t>
  </si>
  <si>
    <t>Jourian</t>
  </si>
  <si>
    <t>Khour</t>
  </si>
  <si>
    <t>MS NarBehra</t>
  </si>
  <si>
    <t>Marh</t>
  </si>
  <si>
    <t>MS SOHAGNI</t>
  </si>
  <si>
    <t xml:space="preserve">Miran Sahib </t>
  </si>
  <si>
    <t>HS JINDER MELU (RMSA)</t>
  </si>
  <si>
    <t>RS Pura</t>
  </si>
  <si>
    <t>MS MOTTEY</t>
  </si>
  <si>
    <t>SATWARi</t>
  </si>
  <si>
    <t>MODEL MIDDLE SCHOOL SATWARI</t>
  </si>
  <si>
    <r>
      <t xml:space="preserve">Division - IV
 Approval under AWP&amp;B 2019-20 (Civil Works) under Samagra Shiksha  as on 31/12/2021    </t>
    </r>
    <r>
      <rPr>
        <b/>
        <sz val="8"/>
        <color theme="1"/>
        <rFont val="Times New Roman"/>
        <family val="1"/>
      </rPr>
      <t xml:space="preserve"> (Rs. in lacs)</t>
    </r>
  </si>
  <si>
    <t>Tendering u/p</t>
  </si>
  <si>
    <t xml:space="preserve">Funds Released </t>
  </si>
  <si>
    <t>% of Physical Status</t>
  </si>
  <si>
    <t xml:space="preserve"> funds Released </t>
  </si>
  <si>
    <t>Land issue</t>
  </si>
  <si>
    <t xml:space="preserve">Total </t>
  </si>
  <si>
    <t>In Progress</t>
  </si>
  <si>
    <t xml:space="preserve">Pre-Primary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</si>
</sst>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22"/>
      <name val="Times New Roman"/>
      <family val="1"/>
    </font>
    <font>
      <sz val="11"/>
      <color rgb="FF002060"/>
      <name val="Calibri"/>
      <family val="2"/>
      <scheme val="minor"/>
    </font>
    <font>
      <b/>
      <sz val="14"/>
      <name val="Times New Roman"/>
      <family val="1"/>
    </font>
    <font>
      <b/>
      <sz val="2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/>
    <xf numFmtId="164" fontId="6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/>
    <xf numFmtId="0" fontId="12" fillId="0" borderId="0" xfId="0" applyFont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0" fillId="0" borderId="0" xfId="0" applyFont="1"/>
    <xf numFmtId="0" fontId="4" fillId="0" borderId="3" xfId="0" applyFont="1" applyBorder="1" applyAlignment="1">
      <alignment vertical="center" wrapText="1"/>
    </xf>
    <xf numFmtId="0" fontId="23" fillId="2" borderId="3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1" fontId="21" fillId="0" borderId="3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2" fillId="2" borderId="0" xfId="0" applyFont="1" applyFill="1"/>
    <xf numFmtId="1" fontId="4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/>
    <xf numFmtId="0" fontId="23" fillId="2" borderId="3" xfId="1" applyFont="1" applyFill="1" applyBorder="1" applyAlignment="1">
      <alignment horizontal="center" vertical="center"/>
    </xf>
    <xf numFmtId="2" fontId="23" fillId="2" borderId="3" xfId="1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25" fillId="0" borderId="0" xfId="0" applyFont="1"/>
    <xf numFmtId="0" fontId="24" fillId="2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left" vertical="center"/>
      <protection locked="0"/>
    </xf>
    <xf numFmtId="2" fontId="24" fillId="2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/>
    </xf>
    <xf numFmtId="0" fontId="25" fillId="2" borderId="0" xfId="0" applyFont="1" applyFill="1"/>
    <xf numFmtId="2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1" fontId="7" fillId="2" borderId="3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3" fillId="0" borderId="0" xfId="0" applyFont="1"/>
    <xf numFmtId="0" fontId="0" fillId="0" borderId="0" xfId="0" applyBorder="1"/>
    <xf numFmtId="0" fontId="26" fillId="2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9" fillId="2" borderId="0" xfId="0" applyFont="1" applyFill="1" applyAlignment="1">
      <alignment horizontal="center"/>
    </xf>
    <xf numFmtId="2" fontId="18" fillId="2" borderId="3" xfId="0" applyNumberFormat="1" applyFont="1" applyFill="1" applyBorder="1" applyAlignment="1">
      <alignment horizontal="left" vertical="center" wrapText="1"/>
    </xf>
    <xf numFmtId="0" fontId="28" fillId="2" borderId="0" xfId="0" applyFont="1" applyFill="1"/>
    <xf numFmtId="0" fontId="28" fillId="2" borderId="0" xfId="0" applyFont="1" applyFill="1" applyAlignment="1">
      <alignment horizontal="left"/>
    </xf>
    <xf numFmtId="0" fontId="28" fillId="2" borderId="0" xfId="0" applyFont="1" applyFill="1" applyAlignment="1"/>
    <xf numFmtId="0" fontId="9" fillId="2" borderId="0" xfId="0" applyFont="1" applyFill="1" applyAlignment="1">
      <alignment horizontal="left"/>
    </xf>
    <xf numFmtId="0" fontId="9" fillId="2" borderId="0" xfId="0" applyFont="1" applyFill="1" applyAlignment="1"/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left" vertical="top"/>
    </xf>
    <xf numFmtId="2" fontId="15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center"/>
    </xf>
    <xf numFmtId="0" fontId="23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 applyProtection="1">
      <alignment horizontal="left" vertical="center"/>
      <protection locked="0"/>
    </xf>
    <xf numFmtId="1" fontId="23" fillId="2" borderId="3" xfId="0" applyNumberFormat="1" applyFont="1" applyFill="1" applyBorder="1" applyAlignment="1">
      <alignment horizontal="center" vertical="center" shrinkToFit="1"/>
    </xf>
    <xf numFmtId="165" fontId="23" fillId="2" borderId="3" xfId="0" applyNumberFormat="1" applyFont="1" applyFill="1" applyBorder="1" applyAlignment="1">
      <alignment horizontal="center" vertical="center" shrinkToFit="1"/>
    </xf>
    <xf numFmtId="2" fontId="23" fillId="2" borderId="3" xfId="0" applyNumberFormat="1" applyFont="1" applyFill="1" applyBorder="1" applyAlignment="1">
      <alignment horizontal="center" vertical="center" shrinkToFit="1"/>
    </xf>
    <xf numFmtId="2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/>
    </xf>
    <xf numFmtId="9" fontId="0" fillId="2" borderId="3" xfId="0" applyNumberFormat="1" applyFont="1" applyFill="1" applyBorder="1" applyAlignment="1">
      <alignment horizontal="center"/>
    </xf>
    <xf numFmtId="9" fontId="0" fillId="0" borderId="0" xfId="0" applyNumberFormat="1"/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0" applyNumberFormat="1" applyFont="1" applyFill="1"/>
    <xf numFmtId="0" fontId="27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2" fontId="18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left" vertical="center"/>
    </xf>
    <xf numFmtId="9" fontId="27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wrapText="1"/>
    </xf>
    <xf numFmtId="2" fontId="27" fillId="2" borderId="3" xfId="0" applyNumberFormat="1" applyFont="1" applyFill="1" applyBorder="1" applyAlignment="1">
      <alignment horizontal="center" vertical="center" wrapText="1"/>
    </xf>
    <xf numFmtId="2" fontId="27" fillId="2" borderId="3" xfId="0" applyNumberFormat="1" applyFont="1" applyFill="1" applyBorder="1" applyAlignment="1">
      <alignment vertical="center" wrapText="1"/>
    </xf>
    <xf numFmtId="2" fontId="18" fillId="2" borderId="3" xfId="0" applyNumberFormat="1" applyFont="1" applyFill="1" applyBorder="1" applyAlignment="1">
      <alignment vertical="center" wrapText="1"/>
    </xf>
    <xf numFmtId="9" fontId="9" fillId="2" borderId="0" xfId="0" applyNumberFormat="1" applyFont="1" applyFill="1" applyAlignment="1"/>
    <xf numFmtId="0" fontId="28" fillId="2" borderId="0" xfId="0" applyFont="1" applyFill="1" applyAlignment="1">
      <alignment horizontal="center"/>
    </xf>
    <xf numFmtId="0" fontId="30" fillId="2" borderId="3" xfId="1" applyFont="1" applyFill="1" applyBorder="1" applyAlignment="1">
      <alignment horizontal="center" vertical="center" wrapText="1"/>
    </xf>
    <xf numFmtId="0" fontId="30" fillId="2" borderId="3" xfId="1" applyFont="1" applyFill="1" applyBorder="1" applyAlignment="1">
      <alignment horizontal="left" vertical="center" wrapText="1"/>
    </xf>
    <xf numFmtId="0" fontId="30" fillId="2" borderId="3" xfId="1" applyFont="1" applyFill="1" applyBorder="1" applyAlignment="1">
      <alignment horizontal="center" vertical="center" textRotation="90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left" vertical="center" wrapText="1"/>
    </xf>
    <xf numFmtId="164" fontId="23" fillId="2" borderId="3" xfId="1" applyNumberFormat="1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left" vertical="center"/>
    </xf>
    <xf numFmtId="9" fontId="2" fillId="2" borderId="0" xfId="0" applyNumberFormat="1" applyFont="1" applyFill="1"/>
    <xf numFmtId="9" fontId="23" fillId="2" borderId="3" xfId="1" applyNumberFormat="1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 vertical="center"/>
    </xf>
    <xf numFmtId="0" fontId="31" fillId="2" borderId="3" xfId="0" applyFont="1" applyFill="1" applyBorder="1" applyAlignment="1" applyProtection="1">
      <alignment horizontal="left" vertical="center"/>
      <protection locked="0"/>
    </xf>
    <xf numFmtId="0" fontId="31" fillId="2" borderId="3" xfId="0" applyFont="1" applyFill="1" applyBorder="1" applyAlignment="1">
      <alignment horizontal="left" vertical="center"/>
    </xf>
    <xf numFmtId="1" fontId="31" fillId="2" borderId="3" xfId="0" applyNumberFormat="1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/>
    </xf>
    <xf numFmtId="165" fontId="31" fillId="2" borderId="3" xfId="0" applyNumberFormat="1" applyFont="1" applyFill="1" applyBorder="1" applyAlignment="1">
      <alignment horizontal="center"/>
    </xf>
    <xf numFmtId="2" fontId="31" fillId="2" borderId="3" xfId="0" applyNumberFormat="1" applyFont="1" applyFill="1" applyBorder="1" applyAlignment="1">
      <alignment horizontal="center"/>
    </xf>
    <xf numFmtId="2" fontId="31" fillId="2" borderId="3" xfId="0" applyNumberFormat="1" applyFont="1" applyFill="1" applyBorder="1" applyAlignment="1">
      <alignment horizontal="center" vertical="center"/>
    </xf>
    <xf numFmtId="9" fontId="31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/>
    <xf numFmtId="10" fontId="31" fillId="2" borderId="3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wrapText="1"/>
    </xf>
    <xf numFmtId="0" fontId="0" fillId="2" borderId="0" xfId="0" applyFill="1"/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6" fillId="2" borderId="6" xfId="1" applyFont="1" applyFill="1" applyBorder="1" applyAlignment="1">
      <alignment horizontal="righ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right" vertical="center" wrapText="1"/>
    </xf>
    <xf numFmtId="0" fontId="26" fillId="2" borderId="6" xfId="0" applyFont="1" applyFill="1" applyBorder="1" applyAlignment="1">
      <alignment horizontal="right" vertical="center" wrapText="1"/>
    </xf>
    <xf numFmtId="0" fontId="26" fillId="2" borderId="7" xfId="0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right" vertical="center" wrapText="1"/>
    </xf>
    <xf numFmtId="0" fontId="0" fillId="2" borderId="6" xfId="0" applyFont="1" applyFill="1" applyBorder="1"/>
    <xf numFmtId="0" fontId="29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</cellXfs>
  <cellStyles count="2">
    <cellStyle name="Normal" xfId="0" builtinId="0"/>
    <cellStyle name="Normal 1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topLeftCell="A2" workbookViewId="0">
      <pane ySplit="2625" topLeftCell="A7" activePane="bottomLeft"/>
      <selection activeCell="H2" sqref="H2"/>
      <selection pane="bottomLeft" activeCell="E9" sqref="E9"/>
    </sheetView>
  </sheetViews>
  <sheetFormatPr defaultColWidth="45" defaultRowHeight="15" x14ac:dyDescent="0.25"/>
  <cols>
    <col min="1" max="1" width="5.7109375" bestFit="1" customWidth="1"/>
    <col min="2" max="2" width="35" style="8" customWidth="1"/>
    <col min="3" max="3" width="12.42578125" customWidth="1"/>
    <col min="4" max="4" width="15" customWidth="1"/>
    <col min="5" max="11" width="11.85546875" customWidth="1"/>
    <col min="12" max="12" width="13.42578125" customWidth="1"/>
  </cols>
  <sheetData>
    <row r="1" spans="1:13" s="142" customFormat="1" ht="58.5" customHeight="1" x14ac:dyDescent="0.25">
      <c r="A1" s="156" t="s">
        <v>438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3" s="142" customFormat="1" ht="47.25" x14ac:dyDescent="0.25">
      <c r="A2" s="143" t="s">
        <v>0</v>
      </c>
      <c r="B2" s="98" t="s">
        <v>1</v>
      </c>
      <c r="C2" s="91" t="s">
        <v>2</v>
      </c>
      <c r="D2" s="91" t="s">
        <v>3</v>
      </c>
      <c r="E2" s="144" t="s">
        <v>4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11</v>
      </c>
    </row>
    <row r="3" spans="1:13" s="36" customFormat="1" ht="34.5" customHeight="1" x14ac:dyDescent="0.25">
      <c r="A3" s="145">
        <v>1</v>
      </c>
      <c r="B3" s="146" t="s">
        <v>12</v>
      </c>
      <c r="C3" s="147">
        <v>0</v>
      </c>
      <c r="D3" s="147">
        <v>0</v>
      </c>
      <c r="E3" s="147">
        <v>0</v>
      </c>
      <c r="F3" s="147">
        <v>0</v>
      </c>
      <c r="G3" s="147">
        <v>0</v>
      </c>
      <c r="H3" s="147">
        <v>0</v>
      </c>
      <c r="I3" s="147">
        <v>0</v>
      </c>
      <c r="J3" s="148">
        <v>0</v>
      </c>
      <c r="K3" s="149">
        <f>PS!H5</f>
        <v>0</v>
      </c>
      <c r="L3" s="150">
        <f>PS!I5</f>
        <v>0</v>
      </c>
    </row>
    <row r="4" spans="1:13" s="36" customFormat="1" ht="34.5" customHeight="1" x14ac:dyDescent="0.25">
      <c r="A4" s="145">
        <v>2</v>
      </c>
      <c r="B4" s="146" t="s">
        <v>13</v>
      </c>
      <c r="C4" s="147">
        <v>0</v>
      </c>
      <c r="D4" s="147">
        <v>0</v>
      </c>
      <c r="E4" s="147">
        <v>0</v>
      </c>
      <c r="F4" s="147">
        <v>0</v>
      </c>
      <c r="G4" s="147">
        <v>0</v>
      </c>
      <c r="H4" s="147">
        <v>0</v>
      </c>
      <c r="I4" s="147">
        <v>0</v>
      </c>
      <c r="J4" s="151">
        <v>0</v>
      </c>
      <c r="K4" s="57">
        <v>0</v>
      </c>
      <c r="L4" s="150">
        <v>0</v>
      </c>
    </row>
    <row r="5" spans="1:13" s="36" customFormat="1" ht="34.5" customHeight="1" x14ac:dyDescent="0.25">
      <c r="A5" s="145">
        <v>3</v>
      </c>
      <c r="B5" s="146" t="s">
        <v>14</v>
      </c>
      <c r="C5" s="147">
        <v>0</v>
      </c>
      <c r="D5" s="147">
        <v>0</v>
      </c>
      <c r="E5" s="147">
        <v>0</v>
      </c>
      <c r="F5" s="147">
        <v>0</v>
      </c>
      <c r="G5" s="147">
        <v>0</v>
      </c>
      <c r="H5" s="147">
        <v>0</v>
      </c>
      <c r="I5" s="147">
        <v>0</v>
      </c>
      <c r="J5" s="151">
        <v>0</v>
      </c>
      <c r="K5" s="57">
        <v>0</v>
      </c>
      <c r="L5" s="150">
        <v>0</v>
      </c>
    </row>
    <row r="6" spans="1:13" s="36" customFormat="1" ht="34.5" customHeight="1" x14ac:dyDescent="0.25">
      <c r="A6" s="145">
        <v>4</v>
      </c>
      <c r="B6" s="146" t="s">
        <v>15</v>
      </c>
      <c r="C6" s="147">
        <v>0</v>
      </c>
      <c r="D6" s="147">
        <v>0</v>
      </c>
      <c r="E6" s="147">
        <v>0</v>
      </c>
      <c r="F6" s="147">
        <v>0</v>
      </c>
      <c r="G6" s="147">
        <v>0</v>
      </c>
      <c r="H6" s="147">
        <v>0</v>
      </c>
      <c r="I6" s="147">
        <v>0</v>
      </c>
      <c r="J6" s="151">
        <v>0</v>
      </c>
      <c r="K6" s="57">
        <v>0</v>
      </c>
      <c r="L6" s="150">
        <v>0</v>
      </c>
    </row>
    <row r="7" spans="1:13" s="36" customFormat="1" ht="34.5" customHeight="1" x14ac:dyDescent="0.25">
      <c r="A7" s="145">
        <v>5</v>
      </c>
      <c r="B7" s="146" t="s">
        <v>16</v>
      </c>
      <c r="C7" s="147">
        <v>5</v>
      </c>
      <c r="D7" s="147">
        <v>1</v>
      </c>
      <c r="E7" s="147">
        <v>0</v>
      </c>
      <c r="F7" s="147">
        <v>0</v>
      </c>
      <c r="G7" s="147">
        <v>0</v>
      </c>
      <c r="H7" s="147">
        <v>0</v>
      </c>
      <c r="I7" s="147">
        <v>5</v>
      </c>
      <c r="J7" s="151">
        <v>35.700000000000003</v>
      </c>
      <c r="K7" s="57">
        <f>'ACR (Ele)'!J5</f>
        <v>0</v>
      </c>
      <c r="L7" s="152">
        <f>'ACR (Ele)'!K5</f>
        <v>0</v>
      </c>
    </row>
    <row r="8" spans="1:13" s="36" customFormat="1" ht="34.5" customHeight="1" x14ac:dyDescent="0.25">
      <c r="A8" s="145">
        <v>6</v>
      </c>
      <c r="B8" s="146" t="s">
        <v>17</v>
      </c>
      <c r="C8" s="26">
        <v>18</v>
      </c>
      <c r="D8" s="147">
        <v>11</v>
      </c>
      <c r="E8" s="147">
        <v>2</v>
      </c>
      <c r="F8" s="147">
        <v>5</v>
      </c>
      <c r="G8" s="147">
        <v>0</v>
      </c>
      <c r="H8" s="147">
        <v>1</v>
      </c>
      <c r="I8" s="147">
        <v>10</v>
      </c>
      <c r="J8" s="57">
        <v>229.14</v>
      </c>
      <c r="K8" s="57">
        <v>50.03</v>
      </c>
      <c r="L8" s="150">
        <v>30</v>
      </c>
    </row>
    <row r="9" spans="1:13" s="36" customFormat="1" ht="34.5" customHeight="1" x14ac:dyDescent="0.25">
      <c r="A9" s="145">
        <v>7</v>
      </c>
      <c r="B9" s="146" t="s">
        <v>18</v>
      </c>
      <c r="C9" s="147">
        <v>277</v>
      </c>
      <c r="D9" s="153">
        <v>120</v>
      </c>
      <c r="E9" s="147">
        <v>27</v>
      </c>
      <c r="F9" s="147">
        <v>122</v>
      </c>
      <c r="G9" s="147">
        <v>29</v>
      </c>
      <c r="H9" s="147">
        <v>0</v>
      </c>
      <c r="I9" s="147">
        <v>99</v>
      </c>
      <c r="J9" s="154">
        <v>3731.18</v>
      </c>
      <c r="K9" s="154">
        <v>781.66684999999995</v>
      </c>
      <c r="L9" s="150">
        <v>472.91499999999985</v>
      </c>
    </row>
    <row r="10" spans="1:13" s="36" customFormat="1" ht="34.5" customHeight="1" x14ac:dyDescent="0.25">
      <c r="A10" s="145">
        <v>8</v>
      </c>
      <c r="B10" s="146" t="s">
        <v>19</v>
      </c>
      <c r="C10" s="147">
        <v>68</v>
      </c>
      <c r="D10" s="147">
        <v>68</v>
      </c>
      <c r="E10" s="147">
        <v>0</v>
      </c>
      <c r="F10" s="147">
        <v>0</v>
      </c>
      <c r="G10" s="147">
        <v>0</v>
      </c>
      <c r="H10" s="147">
        <v>0</v>
      </c>
      <c r="I10" s="147">
        <v>68</v>
      </c>
      <c r="J10" s="57">
        <v>132</v>
      </c>
      <c r="K10" s="57">
        <f>'CWSN Toilets'!H72</f>
        <v>0</v>
      </c>
      <c r="L10" s="150">
        <v>0</v>
      </c>
    </row>
    <row r="11" spans="1:13" s="36" customFormat="1" ht="34.5" customHeight="1" x14ac:dyDescent="0.25">
      <c r="A11" s="155">
        <v>9</v>
      </c>
      <c r="B11" s="146" t="s">
        <v>20</v>
      </c>
      <c r="C11" s="26">
        <v>15</v>
      </c>
      <c r="D11" s="147">
        <v>15</v>
      </c>
      <c r="E11" s="147">
        <v>0</v>
      </c>
      <c r="F11" s="147">
        <v>0</v>
      </c>
      <c r="G11" s="147">
        <v>0</v>
      </c>
      <c r="H11" s="147">
        <v>0</v>
      </c>
      <c r="I11" s="147">
        <v>15</v>
      </c>
      <c r="J11" s="57">
        <v>79.799999999999983</v>
      </c>
      <c r="K11" s="57">
        <v>0</v>
      </c>
      <c r="L11" s="152">
        <v>0</v>
      </c>
    </row>
    <row r="12" spans="1:13" s="36" customFormat="1" ht="34.5" customHeight="1" x14ac:dyDescent="0.25">
      <c r="A12" s="155">
        <v>10</v>
      </c>
      <c r="B12" s="146" t="s">
        <v>21</v>
      </c>
      <c r="C12" s="26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57">
        <v>0</v>
      </c>
      <c r="K12" s="57">
        <v>0</v>
      </c>
      <c r="L12" s="152">
        <v>0</v>
      </c>
    </row>
    <row r="13" spans="1:13" s="36" customFormat="1" ht="34.5" customHeight="1" x14ac:dyDescent="0.25">
      <c r="A13" s="155">
        <v>11</v>
      </c>
      <c r="B13" s="146" t="s">
        <v>22</v>
      </c>
      <c r="C13" s="26">
        <v>0</v>
      </c>
      <c r="D13" s="147">
        <v>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57">
        <v>0</v>
      </c>
      <c r="K13" s="57">
        <v>0</v>
      </c>
      <c r="L13" s="152">
        <v>0</v>
      </c>
    </row>
    <row r="14" spans="1:13" s="36" customFormat="1" ht="34.5" customHeight="1" x14ac:dyDescent="0.25">
      <c r="A14" s="145">
        <v>12</v>
      </c>
      <c r="B14" s="146" t="s">
        <v>446</v>
      </c>
      <c r="C14" s="26">
        <v>14</v>
      </c>
      <c r="D14" s="147">
        <v>14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57">
        <v>5.6</v>
      </c>
      <c r="K14" s="57">
        <v>0</v>
      </c>
      <c r="L14" s="152">
        <v>0</v>
      </c>
    </row>
    <row r="15" spans="1:13" ht="34.5" customHeight="1" x14ac:dyDescent="0.3">
      <c r="A15" s="158" t="s">
        <v>23</v>
      </c>
      <c r="B15" s="159"/>
      <c r="C15" s="7">
        <f>SUM(C3:C14)</f>
        <v>397</v>
      </c>
      <c r="D15" s="7">
        <f>SUM(D3:D14)</f>
        <v>229</v>
      </c>
      <c r="E15" s="7">
        <f>SUM(E3:E14)</f>
        <v>29</v>
      </c>
      <c r="F15" s="7">
        <f>SUM(F3:F14)</f>
        <v>127</v>
      </c>
      <c r="G15" s="7">
        <f>SUM(G3:G14)</f>
        <v>29</v>
      </c>
      <c r="H15" s="7">
        <f>SUM(H3:H14)</f>
        <v>1</v>
      </c>
      <c r="I15" s="7">
        <f>SUM(I3:I14)</f>
        <v>197</v>
      </c>
      <c r="J15" s="7">
        <f>SUM(J3:J14)</f>
        <v>4213.420000000001</v>
      </c>
      <c r="K15" s="5">
        <f>SUM(K3:K14)</f>
        <v>831.69684999999993</v>
      </c>
      <c r="L15" s="7">
        <f>SUM(L3:L14)</f>
        <v>502.91499999999985</v>
      </c>
    </row>
    <row r="16" spans="1:13" ht="34.5" customHeight="1" x14ac:dyDescent="0.25">
      <c r="M16" s="9"/>
    </row>
  </sheetData>
  <mergeCells count="2">
    <mergeCell ref="A1:L1"/>
    <mergeCell ref="A15:B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L5"/>
  <sheetViews>
    <sheetView topLeftCell="A3" workbookViewId="0">
      <selection activeCell="A5" sqref="A5:XFD9"/>
    </sheetView>
  </sheetViews>
  <sheetFormatPr defaultRowHeight="15" x14ac:dyDescent="0.25"/>
  <cols>
    <col min="1" max="1" width="5.7109375" style="60" bestFit="1" customWidth="1"/>
    <col min="2" max="2" width="8.85546875" style="60" bestFit="1" customWidth="1"/>
    <col min="3" max="3" width="11.7109375" style="64" customWidth="1"/>
    <col min="4" max="4" width="23" style="65" bestFit="1" customWidth="1"/>
    <col min="5" max="5" width="15.42578125" style="66" bestFit="1" customWidth="1"/>
    <col min="6" max="6" width="10.42578125" bestFit="1" customWidth="1"/>
    <col min="7" max="7" width="14.28515625" style="60" bestFit="1" customWidth="1"/>
    <col min="8" max="8" width="12.140625" style="60" bestFit="1" customWidth="1"/>
    <col min="9" max="9" width="12.7109375" style="60" bestFit="1" customWidth="1"/>
    <col min="10" max="10" width="12.7109375" style="60" customWidth="1"/>
    <col min="11" max="11" width="15.5703125" style="64" bestFit="1" customWidth="1"/>
    <col min="12" max="12" width="29.140625" style="64" bestFit="1" customWidth="1"/>
    <col min="13" max="16384" width="9.140625" style="60"/>
  </cols>
  <sheetData>
    <row r="1" spans="1:12" ht="22.5" customHeight="1" x14ac:dyDescent="0.25">
      <c r="A1" s="192" t="s">
        <v>398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x14ac:dyDescent="0.25">
      <c r="A2" s="193" t="s">
        <v>25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5"/>
    </row>
    <row r="3" spans="1:12" ht="57" x14ac:dyDescent="0.25">
      <c r="A3" s="61" t="s">
        <v>0</v>
      </c>
      <c r="B3" s="61" t="s">
        <v>27</v>
      </c>
      <c r="C3" s="62" t="s">
        <v>48</v>
      </c>
      <c r="D3" s="62" t="s">
        <v>399</v>
      </c>
      <c r="E3" s="61" t="s">
        <v>400</v>
      </c>
      <c r="F3" s="61" t="s">
        <v>31</v>
      </c>
      <c r="G3" s="61" t="s">
        <v>32</v>
      </c>
      <c r="H3" s="61" t="s">
        <v>33</v>
      </c>
      <c r="I3" s="61" t="s">
        <v>11</v>
      </c>
      <c r="J3" s="2" t="s">
        <v>441</v>
      </c>
      <c r="K3" s="62" t="s">
        <v>34</v>
      </c>
      <c r="L3" s="62" t="s">
        <v>35</v>
      </c>
    </row>
    <row r="4" spans="1:12" s="63" customFormat="1" ht="37.5" customHeight="1" x14ac:dyDescent="0.25">
      <c r="A4" s="103">
        <v>1</v>
      </c>
      <c r="B4" s="103" t="s">
        <v>36</v>
      </c>
      <c r="C4" s="104" t="s">
        <v>411</v>
      </c>
      <c r="D4" s="105">
        <v>0</v>
      </c>
      <c r="E4" s="106">
        <v>0</v>
      </c>
      <c r="F4" s="103">
        <v>0</v>
      </c>
      <c r="G4" s="103">
        <v>0</v>
      </c>
      <c r="H4" s="103">
        <v>0</v>
      </c>
      <c r="I4" s="103">
        <v>0</v>
      </c>
      <c r="J4" s="109">
        <v>0</v>
      </c>
      <c r="K4" s="104">
        <v>0</v>
      </c>
      <c r="L4" s="104"/>
    </row>
    <row r="5" spans="1:12" ht="37.5" customHeight="1" x14ac:dyDescent="0.25">
      <c r="A5" s="196" t="s">
        <v>23</v>
      </c>
      <c r="B5" s="197"/>
      <c r="C5" s="197"/>
      <c r="D5" s="197"/>
      <c r="E5" s="198"/>
      <c r="F5" s="107">
        <f>SUM(F4:F4)</f>
        <v>0</v>
      </c>
      <c r="G5" s="107">
        <f>SUM(G4:G4)</f>
        <v>0</v>
      </c>
      <c r="H5" s="107">
        <f>SUM(H4:H4)</f>
        <v>0</v>
      </c>
      <c r="I5" s="107">
        <f>SUM(I4:I4)</f>
        <v>0</v>
      </c>
      <c r="J5" s="107"/>
      <c r="K5" s="108"/>
      <c r="L5" s="108"/>
    </row>
  </sheetData>
  <autoFilter ref="A3:L5" xr:uid="{00000000-0009-0000-0000-000009000000}"/>
  <mergeCells count="3">
    <mergeCell ref="A1:L1"/>
    <mergeCell ref="A2:L2"/>
    <mergeCell ref="A5:E5"/>
  </mergeCells>
  <pageMargins left="0.38" right="0.55000000000000004" top="0.54" bottom="0.74803149606299213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K10"/>
  <sheetViews>
    <sheetView workbookViewId="0">
      <selection activeCell="D8" sqref="D8"/>
    </sheetView>
  </sheetViews>
  <sheetFormatPr defaultRowHeight="15" x14ac:dyDescent="0.25"/>
  <cols>
    <col min="1" max="2" width="9.140625" style="36"/>
    <col min="3" max="3" width="22.42578125" style="72" customWidth="1"/>
    <col min="4" max="4" width="55.85546875" style="72" customWidth="1"/>
    <col min="5" max="5" width="19.5703125" style="36" customWidth="1"/>
    <col min="6" max="6" width="10.28515625" style="36" customWidth="1"/>
    <col min="7" max="7" width="12.5703125" style="36" customWidth="1"/>
    <col min="8" max="8" width="13.140625" style="36" customWidth="1"/>
    <col min="9" max="9" width="10.85546875" style="67" customWidth="1"/>
    <col min="10" max="10" width="19.5703125" style="73" bestFit="1" customWidth="1"/>
    <col min="11" max="11" width="16.5703125" style="73" customWidth="1"/>
    <col min="12" max="16384" width="9.140625" style="36"/>
  </cols>
  <sheetData>
    <row r="1" spans="1:11" ht="27" customHeight="1" x14ac:dyDescent="0.25">
      <c r="A1" s="199" t="s">
        <v>401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5.75" customHeight="1" x14ac:dyDescent="0.25">
      <c r="A2" s="201" t="s">
        <v>25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1" s="67" customFormat="1" ht="47.25" x14ac:dyDescent="0.25">
      <c r="A3" s="110" t="s">
        <v>37</v>
      </c>
      <c r="B3" s="110" t="s">
        <v>27</v>
      </c>
      <c r="C3" s="110" t="s">
        <v>402</v>
      </c>
      <c r="D3" s="110" t="s">
        <v>403</v>
      </c>
      <c r="E3" s="110" t="s">
        <v>31</v>
      </c>
      <c r="F3" s="110" t="s">
        <v>32</v>
      </c>
      <c r="G3" s="110" t="s">
        <v>33</v>
      </c>
      <c r="H3" s="110" t="s">
        <v>11</v>
      </c>
      <c r="I3" s="2" t="s">
        <v>441</v>
      </c>
      <c r="J3" s="110" t="s">
        <v>34</v>
      </c>
      <c r="K3" s="110" t="s">
        <v>35</v>
      </c>
    </row>
    <row r="4" spans="1:11" ht="24" customHeight="1" x14ac:dyDescent="0.25">
      <c r="A4" s="106">
        <v>1</v>
      </c>
      <c r="B4" s="106" t="s">
        <v>36</v>
      </c>
      <c r="C4" s="140" t="s">
        <v>411</v>
      </c>
      <c r="D4" s="141">
        <v>0</v>
      </c>
      <c r="E4" s="111">
        <v>0</v>
      </c>
      <c r="F4" s="111">
        <v>0</v>
      </c>
      <c r="G4" s="111">
        <v>0</v>
      </c>
      <c r="H4" s="111">
        <v>0</v>
      </c>
      <c r="I4" s="111">
        <v>0</v>
      </c>
      <c r="J4" s="68">
        <v>0</v>
      </c>
      <c r="K4" s="112"/>
    </row>
    <row r="5" spans="1:11" ht="21.75" customHeight="1" x14ac:dyDescent="0.25">
      <c r="A5" s="196" t="s">
        <v>23</v>
      </c>
      <c r="B5" s="197"/>
      <c r="C5" s="197"/>
      <c r="D5" s="198"/>
      <c r="E5" s="107">
        <f>SUBTOTAL(9,E4:E4)</f>
        <v>0</v>
      </c>
      <c r="F5" s="107">
        <f>SUBTOTAL(9,F4:F4)</f>
        <v>0</v>
      </c>
      <c r="G5" s="107">
        <f>SUBTOTAL(9,G4:G4)</f>
        <v>0</v>
      </c>
      <c r="H5" s="107">
        <f>SUBTOTAL(9,H4:H4)</f>
        <v>0</v>
      </c>
      <c r="I5" s="107"/>
      <c r="J5" s="113"/>
      <c r="K5" s="113"/>
    </row>
    <row r="6" spans="1:11" ht="23.25" customHeight="1" x14ac:dyDescent="0.25">
      <c r="A6" s="69"/>
      <c r="B6" s="69"/>
      <c r="C6" s="70"/>
      <c r="D6" s="70"/>
      <c r="E6" s="69"/>
      <c r="F6" s="69"/>
      <c r="G6" s="69"/>
      <c r="H6" s="69"/>
      <c r="I6" s="115"/>
      <c r="J6" s="71"/>
      <c r="K6" s="71"/>
    </row>
    <row r="10" spans="1:11" x14ac:dyDescent="0.25">
      <c r="J10" s="114"/>
    </row>
  </sheetData>
  <autoFilter ref="A3:K4" xr:uid="{00000000-0009-0000-0000-00000A000000}"/>
  <mergeCells count="3">
    <mergeCell ref="A5:D5"/>
    <mergeCell ref="A1:K1"/>
    <mergeCell ref="A2:K2"/>
  </mergeCells>
  <pageMargins left="0.53" right="0.70866141732283472" top="0.5" bottom="0.74803149606299213" header="0.31496062992125984" footer="0.31496062992125984"/>
  <pageSetup paperSize="9" scale="66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"/>
  <sheetViews>
    <sheetView workbookViewId="0">
      <selection activeCell="N17" sqref="N17"/>
    </sheetView>
  </sheetViews>
  <sheetFormatPr defaultColWidth="15" defaultRowHeight="15" x14ac:dyDescent="0.25"/>
  <cols>
    <col min="1" max="1" width="6.28515625" bestFit="1" customWidth="1"/>
    <col min="2" max="2" width="13.85546875" style="21" bestFit="1" customWidth="1"/>
    <col min="3" max="3" width="19.140625" style="21" bestFit="1" customWidth="1"/>
    <col min="4" max="4" width="39.140625" style="21" bestFit="1" customWidth="1"/>
    <col min="5" max="5" width="14.85546875" bestFit="1" customWidth="1"/>
    <col min="6" max="6" width="10.28515625" bestFit="1" customWidth="1"/>
    <col min="7" max="7" width="13.7109375" bestFit="1" customWidth="1"/>
    <col min="8" max="8" width="12.85546875" bestFit="1" customWidth="1"/>
    <col min="9" max="9" width="12.5703125" bestFit="1" customWidth="1"/>
    <col min="10" max="10" width="8.85546875" bestFit="1" customWidth="1"/>
    <col min="11" max="11" width="9.85546875" bestFit="1" customWidth="1"/>
  </cols>
  <sheetData>
    <row r="1" spans="1:11" ht="20.25" x14ac:dyDescent="0.25">
      <c r="A1" s="203" t="s">
        <v>404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5.75" customHeight="1" x14ac:dyDescent="0.25">
      <c r="A2" s="165" t="s">
        <v>25</v>
      </c>
      <c r="B2" s="166"/>
      <c r="C2" s="166"/>
      <c r="D2" s="166"/>
      <c r="E2" s="166"/>
      <c r="F2" s="166"/>
      <c r="G2" s="166"/>
      <c r="H2" s="166"/>
      <c r="I2" s="166"/>
      <c r="J2" s="166"/>
      <c r="K2" s="204"/>
    </row>
    <row r="3" spans="1:11" s="74" customFormat="1" ht="47.25" x14ac:dyDescent="0.25">
      <c r="A3" s="2" t="s">
        <v>405</v>
      </c>
      <c r="B3" s="2" t="s">
        <v>406</v>
      </c>
      <c r="C3" s="2" t="s">
        <v>407</v>
      </c>
      <c r="D3" s="2" t="s">
        <v>408</v>
      </c>
      <c r="E3" s="2" t="s">
        <v>409</v>
      </c>
      <c r="F3" s="23" t="s">
        <v>31</v>
      </c>
      <c r="G3" s="23" t="s">
        <v>32</v>
      </c>
      <c r="H3" s="23" t="s">
        <v>410</v>
      </c>
      <c r="I3" s="23" t="s">
        <v>11</v>
      </c>
      <c r="J3" s="23" t="s">
        <v>34</v>
      </c>
      <c r="K3" s="23" t="s">
        <v>35</v>
      </c>
    </row>
    <row r="4" spans="1:11" ht="15.75" x14ac:dyDescent="0.25">
      <c r="A4" s="75">
        <v>1</v>
      </c>
      <c r="B4" s="79" t="s">
        <v>411</v>
      </c>
      <c r="C4" s="79" t="s">
        <v>412</v>
      </c>
      <c r="D4" s="76" t="s">
        <v>413</v>
      </c>
      <c r="E4" s="75">
        <v>1130102601</v>
      </c>
      <c r="F4" s="77">
        <v>0.4</v>
      </c>
      <c r="G4" s="78"/>
      <c r="H4" s="78"/>
      <c r="I4" s="78"/>
      <c r="J4" s="78"/>
      <c r="K4" s="78"/>
    </row>
    <row r="5" spans="1:11" ht="15.75" x14ac:dyDescent="0.25">
      <c r="A5" s="75">
        <v>2</v>
      </c>
      <c r="B5" s="79" t="s">
        <v>411</v>
      </c>
      <c r="C5" s="79" t="s">
        <v>414</v>
      </c>
      <c r="D5" s="76" t="s">
        <v>415</v>
      </c>
      <c r="E5" s="75">
        <v>1130200202</v>
      </c>
      <c r="F5" s="77">
        <v>0.4</v>
      </c>
      <c r="G5" s="78"/>
      <c r="H5" s="78"/>
      <c r="I5" s="78"/>
      <c r="J5" s="78"/>
      <c r="K5" s="78"/>
    </row>
    <row r="6" spans="1:11" ht="15.75" x14ac:dyDescent="0.25">
      <c r="A6" s="75">
        <v>3</v>
      </c>
      <c r="B6" s="79" t="s">
        <v>411</v>
      </c>
      <c r="C6" s="79" t="s">
        <v>416</v>
      </c>
      <c r="D6" s="76" t="s">
        <v>417</v>
      </c>
      <c r="E6" s="75">
        <v>1130305604</v>
      </c>
      <c r="F6" s="77">
        <v>0.4</v>
      </c>
      <c r="G6" s="78"/>
      <c r="H6" s="78"/>
      <c r="I6" s="78"/>
      <c r="J6" s="78"/>
      <c r="K6" s="78"/>
    </row>
    <row r="7" spans="1:11" ht="15.75" x14ac:dyDescent="0.25">
      <c r="A7" s="75">
        <v>4</v>
      </c>
      <c r="B7" s="79" t="s">
        <v>411</v>
      </c>
      <c r="C7" s="79" t="s">
        <v>418</v>
      </c>
      <c r="D7" s="76" t="s">
        <v>419</v>
      </c>
      <c r="E7" s="75">
        <v>1130403401</v>
      </c>
      <c r="F7" s="77">
        <v>0.4</v>
      </c>
      <c r="G7" s="78"/>
      <c r="H7" s="78"/>
      <c r="I7" s="78"/>
      <c r="J7" s="78"/>
      <c r="K7" s="78"/>
    </row>
    <row r="8" spans="1:11" ht="15.75" x14ac:dyDescent="0.25">
      <c r="A8" s="75">
        <v>5</v>
      </c>
      <c r="B8" s="79" t="s">
        <v>411</v>
      </c>
      <c r="C8" s="79" t="s">
        <v>420</v>
      </c>
      <c r="D8" s="76" t="s">
        <v>421</v>
      </c>
      <c r="E8" s="75">
        <v>1130500701</v>
      </c>
      <c r="F8" s="77">
        <v>0.4</v>
      </c>
      <c r="G8" s="78"/>
      <c r="H8" s="78"/>
      <c r="I8" s="78"/>
      <c r="J8" s="78"/>
      <c r="K8" s="78"/>
    </row>
    <row r="9" spans="1:11" ht="15.75" x14ac:dyDescent="0.25">
      <c r="A9" s="75">
        <v>6</v>
      </c>
      <c r="B9" s="79" t="s">
        <v>411</v>
      </c>
      <c r="C9" s="79" t="s">
        <v>422</v>
      </c>
      <c r="D9" s="76" t="s">
        <v>423</v>
      </c>
      <c r="E9" s="75">
        <v>1130600302</v>
      </c>
      <c r="F9" s="77">
        <v>0.4</v>
      </c>
      <c r="G9" s="78"/>
      <c r="H9" s="78"/>
      <c r="I9" s="78"/>
      <c r="J9" s="78"/>
      <c r="K9" s="78"/>
    </row>
    <row r="10" spans="1:11" ht="15.75" x14ac:dyDescent="0.25">
      <c r="A10" s="75">
        <v>7</v>
      </c>
      <c r="B10" s="79" t="s">
        <v>411</v>
      </c>
      <c r="C10" s="79" t="s">
        <v>424</v>
      </c>
      <c r="D10" s="76" t="s">
        <v>425</v>
      </c>
      <c r="E10" s="75">
        <v>1130702601</v>
      </c>
      <c r="F10" s="77">
        <v>0.4</v>
      </c>
      <c r="G10" s="78"/>
      <c r="H10" s="78"/>
      <c r="I10" s="78"/>
      <c r="J10" s="78"/>
      <c r="K10" s="78"/>
    </row>
    <row r="11" spans="1:11" ht="15.75" x14ac:dyDescent="0.25">
      <c r="A11" s="75">
        <v>8</v>
      </c>
      <c r="B11" s="79" t="s">
        <v>411</v>
      </c>
      <c r="C11" s="79" t="s">
        <v>426</v>
      </c>
      <c r="D11" s="76" t="s">
        <v>300</v>
      </c>
      <c r="E11" s="75">
        <v>1131900301</v>
      </c>
      <c r="F11" s="77">
        <v>0.4</v>
      </c>
      <c r="G11" s="78"/>
      <c r="H11" s="78"/>
      <c r="I11" s="78"/>
      <c r="J11" s="78"/>
      <c r="K11" s="78"/>
    </row>
    <row r="12" spans="1:11" ht="15.75" x14ac:dyDescent="0.25">
      <c r="A12" s="75">
        <v>9</v>
      </c>
      <c r="B12" s="79" t="s">
        <v>411</v>
      </c>
      <c r="C12" s="79" t="s">
        <v>427</v>
      </c>
      <c r="D12" s="76" t="s">
        <v>378</v>
      </c>
      <c r="E12" s="75">
        <v>1130903701</v>
      </c>
      <c r="F12" s="77">
        <v>0.4</v>
      </c>
      <c r="G12" s="78"/>
      <c r="H12" s="78"/>
      <c r="I12" s="78"/>
      <c r="J12" s="78"/>
      <c r="K12" s="78"/>
    </row>
    <row r="13" spans="1:11" ht="15.75" x14ac:dyDescent="0.25">
      <c r="A13" s="75">
        <v>10</v>
      </c>
      <c r="B13" s="76" t="s">
        <v>411</v>
      </c>
      <c r="C13" s="76" t="s">
        <v>428</v>
      </c>
      <c r="D13" s="76" t="s">
        <v>429</v>
      </c>
      <c r="E13" s="75">
        <v>1131001803</v>
      </c>
      <c r="F13" s="77">
        <v>0.4</v>
      </c>
      <c r="G13" s="78"/>
      <c r="H13" s="78"/>
      <c r="I13" s="78"/>
      <c r="J13" s="78"/>
      <c r="K13" s="78"/>
    </row>
    <row r="14" spans="1:11" ht="15.75" x14ac:dyDescent="0.25">
      <c r="A14" s="75">
        <v>11</v>
      </c>
      <c r="B14" s="76" t="s">
        <v>411</v>
      </c>
      <c r="C14" s="76" t="s">
        <v>430</v>
      </c>
      <c r="D14" s="76" t="s">
        <v>431</v>
      </c>
      <c r="E14" s="75">
        <v>1131113301</v>
      </c>
      <c r="F14" s="77">
        <v>0.4</v>
      </c>
      <c r="G14" s="78"/>
      <c r="H14" s="78"/>
      <c r="I14" s="78"/>
      <c r="J14" s="78"/>
      <c r="K14" s="78"/>
    </row>
    <row r="15" spans="1:11" ht="15.75" x14ac:dyDescent="0.25">
      <c r="A15" s="75">
        <v>12</v>
      </c>
      <c r="B15" s="76" t="s">
        <v>411</v>
      </c>
      <c r="C15" s="76" t="s">
        <v>432</v>
      </c>
      <c r="D15" s="76" t="s">
        <v>433</v>
      </c>
      <c r="E15" s="75">
        <v>1131203301</v>
      </c>
      <c r="F15" s="77">
        <v>0.4</v>
      </c>
      <c r="G15" s="78"/>
      <c r="H15" s="78"/>
      <c r="I15" s="78"/>
      <c r="J15" s="78"/>
      <c r="K15" s="78"/>
    </row>
    <row r="16" spans="1:11" ht="15.75" x14ac:dyDescent="0.25">
      <c r="A16" s="75">
        <v>13</v>
      </c>
      <c r="B16" s="76" t="s">
        <v>411</v>
      </c>
      <c r="C16" s="76" t="s">
        <v>434</v>
      </c>
      <c r="D16" s="76" t="s">
        <v>435</v>
      </c>
      <c r="E16" s="75">
        <v>1131507401</v>
      </c>
      <c r="F16" s="77">
        <v>0.4</v>
      </c>
      <c r="G16" s="78"/>
      <c r="H16" s="78"/>
      <c r="I16" s="78"/>
      <c r="J16" s="78"/>
      <c r="K16" s="78"/>
    </row>
    <row r="17" spans="1:11" ht="15.75" x14ac:dyDescent="0.25">
      <c r="A17" s="75">
        <v>14</v>
      </c>
      <c r="B17" s="76" t="s">
        <v>426</v>
      </c>
      <c r="C17" s="76" t="s">
        <v>436</v>
      </c>
      <c r="D17" s="76" t="s">
        <v>437</v>
      </c>
      <c r="E17" s="75">
        <v>1131710401</v>
      </c>
      <c r="F17" s="77">
        <v>0.4</v>
      </c>
      <c r="G17" s="78"/>
      <c r="H17" s="78"/>
      <c r="I17" s="78"/>
      <c r="J17" s="78"/>
      <c r="K17" s="78"/>
    </row>
    <row r="18" spans="1:11" ht="15.75" x14ac:dyDescent="0.25">
      <c r="A18" s="205" t="s">
        <v>23</v>
      </c>
      <c r="B18" s="206"/>
      <c r="C18" s="206"/>
      <c r="D18" s="206"/>
      <c r="E18" s="207"/>
      <c r="F18" s="80">
        <f>SUM(F4:F17)</f>
        <v>5.6000000000000005</v>
      </c>
      <c r="G18" s="80">
        <f>SUM(G4:G17)</f>
        <v>0</v>
      </c>
      <c r="H18" s="80">
        <f>SUM(H4:H17)</f>
        <v>0</v>
      </c>
      <c r="I18" s="80">
        <f>SUM(I4:I17)</f>
        <v>0</v>
      </c>
      <c r="J18" s="80">
        <f>SUM(J4:J17)</f>
        <v>0</v>
      </c>
      <c r="K18" s="80">
        <f>SUM(K4:K17)</f>
        <v>0</v>
      </c>
    </row>
  </sheetData>
  <mergeCells count="3">
    <mergeCell ref="A1:K1"/>
    <mergeCell ref="A2:K2"/>
    <mergeCell ref="A18:E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5"/>
  <sheetViews>
    <sheetView workbookViewId="0">
      <selection activeCell="D12" sqref="D12"/>
    </sheetView>
  </sheetViews>
  <sheetFormatPr defaultColWidth="27.85546875" defaultRowHeight="18.75" x14ac:dyDescent="0.3"/>
  <cols>
    <col min="1" max="1" width="6.28515625" style="10" bestFit="1" customWidth="1"/>
    <col min="2" max="2" width="10" style="10" customWidth="1"/>
    <col min="3" max="3" width="9.140625" style="10" bestFit="1" customWidth="1"/>
    <col min="4" max="4" width="18.42578125" style="10" bestFit="1" customWidth="1"/>
    <col min="5" max="5" width="12.85546875" style="10" bestFit="1" customWidth="1"/>
    <col min="6" max="6" width="14.7109375" style="10" bestFit="1" customWidth="1"/>
    <col min="7" max="7" width="13.7109375" style="10" bestFit="1" customWidth="1"/>
    <col min="8" max="8" width="13.42578125" style="10" customWidth="1"/>
    <col min="9" max="9" width="14" style="10" bestFit="1" customWidth="1"/>
    <col min="10" max="10" width="14" style="10" customWidth="1"/>
    <col min="11" max="11" width="25.140625" style="10" customWidth="1"/>
    <col min="12" max="16384" width="27.85546875" style="10"/>
  </cols>
  <sheetData>
    <row r="1" spans="1:12" ht="25.5" x14ac:dyDescent="0.3">
      <c r="A1" s="160" t="s">
        <v>24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x14ac:dyDescent="0.3">
      <c r="A2" s="161" t="s">
        <v>25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76.5" customHeight="1" x14ac:dyDescent="0.3">
      <c r="A3" s="11" t="s">
        <v>26</v>
      </c>
      <c r="B3" s="2" t="s">
        <v>27</v>
      </c>
      <c r="C3" s="11" t="s">
        <v>28</v>
      </c>
      <c r="D3" s="11" t="s">
        <v>29</v>
      </c>
      <c r="E3" s="11" t="s">
        <v>30</v>
      </c>
      <c r="F3" s="2" t="s">
        <v>31</v>
      </c>
      <c r="G3" s="2" t="s">
        <v>32</v>
      </c>
      <c r="H3" s="2" t="s">
        <v>440</v>
      </c>
      <c r="I3" s="2" t="s">
        <v>11</v>
      </c>
      <c r="J3" s="2" t="s">
        <v>441</v>
      </c>
      <c r="K3" s="2" t="s">
        <v>34</v>
      </c>
      <c r="L3" s="2" t="s">
        <v>35</v>
      </c>
    </row>
    <row r="4" spans="1:12" ht="46.5" customHeight="1" x14ac:dyDescent="0.3">
      <c r="A4" s="12">
        <v>1</v>
      </c>
      <c r="B4" s="12" t="s">
        <v>36</v>
      </c>
      <c r="C4" s="12" t="s">
        <v>411</v>
      </c>
      <c r="D4" s="12">
        <v>0</v>
      </c>
      <c r="E4" s="12">
        <v>0</v>
      </c>
      <c r="F4" s="12">
        <v>0</v>
      </c>
      <c r="G4" s="14">
        <v>0</v>
      </c>
      <c r="H4" s="14">
        <v>0</v>
      </c>
      <c r="I4" s="14">
        <v>0</v>
      </c>
      <c r="J4" s="14">
        <v>0</v>
      </c>
      <c r="K4" s="12" t="s">
        <v>6</v>
      </c>
      <c r="L4" s="12"/>
    </row>
    <row r="5" spans="1:12" ht="35.25" customHeight="1" x14ac:dyDescent="0.3">
      <c r="A5" s="162" t="s">
        <v>23</v>
      </c>
      <c r="B5" s="163"/>
      <c r="C5" s="15"/>
      <c r="D5" s="15"/>
      <c r="E5" s="15"/>
      <c r="F5" s="16">
        <f>F4</f>
        <v>0</v>
      </c>
      <c r="G5" s="17">
        <f>SUM(G4:G4)</f>
        <v>0</v>
      </c>
      <c r="H5" s="17">
        <f>SUM(H4:H4)</f>
        <v>0</v>
      </c>
      <c r="I5" s="17">
        <f>SUM(I4:I4)</f>
        <v>0</v>
      </c>
      <c r="J5" s="17"/>
      <c r="K5" s="18"/>
      <c r="L5" s="18"/>
    </row>
  </sheetData>
  <autoFilter ref="A3:L5" xr:uid="{00000000-0009-0000-0000-000001000000}"/>
  <mergeCells count="3">
    <mergeCell ref="A1:L1"/>
    <mergeCell ref="A2:L2"/>
    <mergeCell ref="A5:B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5"/>
  <sheetViews>
    <sheetView workbookViewId="0">
      <selection activeCell="I17" sqref="I17"/>
    </sheetView>
  </sheetViews>
  <sheetFormatPr defaultRowHeight="15" x14ac:dyDescent="0.25"/>
  <cols>
    <col min="1" max="1" width="6.85546875" bestFit="1" customWidth="1"/>
    <col min="2" max="2" width="8.85546875" bestFit="1" customWidth="1"/>
    <col min="3" max="3" width="10.85546875" customWidth="1"/>
    <col min="4" max="4" width="26.28515625" style="21" bestFit="1" customWidth="1"/>
    <col min="5" max="5" width="13.5703125" bestFit="1" customWidth="1"/>
    <col min="6" max="6" width="8" bestFit="1" customWidth="1"/>
    <col min="7" max="7" width="10.5703125" customWidth="1"/>
    <col min="8" max="8" width="12.140625" customWidth="1"/>
    <col min="9" max="9" width="12" customWidth="1"/>
    <col min="10" max="10" width="12.5703125" bestFit="1" customWidth="1"/>
    <col min="11" max="11" width="12.5703125" style="39" customWidth="1"/>
    <col min="12" max="13" width="21.5703125" style="21" customWidth="1"/>
    <col min="14" max="14" width="9.140625" customWidth="1"/>
  </cols>
  <sheetData>
    <row r="1" spans="1:14" ht="27" x14ac:dyDescent="0.25">
      <c r="A1" s="164" t="s">
        <v>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4"/>
    </row>
    <row r="2" spans="1:14" ht="15.75" x14ac:dyDescent="0.25">
      <c r="A2" s="165" t="s">
        <v>25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4"/>
    </row>
    <row r="3" spans="1:14" ht="47.25" x14ac:dyDescent="0.25">
      <c r="A3" s="2" t="s">
        <v>40</v>
      </c>
      <c r="B3" s="3" t="s">
        <v>27</v>
      </c>
      <c r="C3" s="2" t="s">
        <v>28</v>
      </c>
      <c r="D3" s="1" t="s">
        <v>38</v>
      </c>
      <c r="E3" s="2" t="s">
        <v>30</v>
      </c>
      <c r="F3" s="2" t="s">
        <v>41</v>
      </c>
      <c r="G3" s="3" t="s">
        <v>31</v>
      </c>
      <c r="H3" s="2" t="s">
        <v>32</v>
      </c>
      <c r="I3" s="91" t="s">
        <v>442</v>
      </c>
      <c r="J3" s="91" t="s">
        <v>43</v>
      </c>
      <c r="K3" s="2" t="s">
        <v>441</v>
      </c>
      <c r="L3" s="1" t="s">
        <v>34</v>
      </c>
      <c r="M3" s="1" t="s">
        <v>35</v>
      </c>
      <c r="N3" s="4"/>
    </row>
    <row r="4" spans="1:14" ht="15.75" x14ac:dyDescent="0.25">
      <c r="A4" s="12">
        <v>1</v>
      </c>
      <c r="B4" s="12" t="s">
        <v>36</v>
      </c>
      <c r="C4" s="12" t="s">
        <v>411</v>
      </c>
      <c r="D4" s="29">
        <v>0</v>
      </c>
      <c r="E4" s="12">
        <v>0</v>
      </c>
      <c r="F4" s="12">
        <v>0</v>
      </c>
      <c r="G4" s="12">
        <v>0</v>
      </c>
      <c r="H4" s="92">
        <v>0</v>
      </c>
      <c r="I4" s="93">
        <v>0</v>
      </c>
      <c r="J4" s="14">
        <v>0</v>
      </c>
      <c r="K4" s="14">
        <v>0</v>
      </c>
      <c r="L4" s="29">
        <v>0</v>
      </c>
      <c r="M4" s="12"/>
      <c r="N4" s="4"/>
    </row>
    <row r="5" spans="1:14" s="59" customFormat="1" ht="18.75" x14ac:dyDescent="0.25">
      <c r="A5" s="167" t="s">
        <v>23</v>
      </c>
      <c r="B5" s="167"/>
      <c r="C5" s="167"/>
      <c r="D5" s="167"/>
      <c r="E5" s="167"/>
      <c r="F5" s="89">
        <f>SUM(F4:F4)</f>
        <v>0</v>
      </c>
      <c r="G5" s="89">
        <f>SUM(G4:G4)</f>
        <v>0</v>
      </c>
      <c r="H5" s="89">
        <f>SUM(H4:H4)</f>
        <v>0</v>
      </c>
      <c r="I5" s="95">
        <v>0</v>
      </c>
      <c r="J5" s="17">
        <f>SUM(J4:J4)</f>
        <v>0</v>
      </c>
      <c r="K5" s="17"/>
      <c r="L5" s="94"/>
      <c r="M5" s="94"/>
    </row>
  </sheetData>
  <autoFilter ref="A3:O5" xr:uid="{00000000-0009-0000-0000-000002000000}"/>
  <mergeCells count="3">
    <mergeCell ref="A1:M1"/>
    <mergeCell ref="A2:M2"/>
    <mergeCell ref="A5:E5"/>
  </mergeCells>
  <pageMargins left="0.43307086614173229" right="0.70866141732283472" top="0.43307086614173229" bottom="0.74803149606299213" header="0.31496062992125984" footer="0.31496062992125984"/>
  <pageSetup paperSize="9" scale="75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M7"/>
  <sheetViews>
    <sheetView workbookViewId="0">
      <selection activeCell="M4" sqref="M4"/>
    </sheetView>
  </sheetViews>
  <sheetFormatPr defaultRowHeight="15" x14ac:dyDescent="0.25"/>
  <cols>
    <col min="3" max="3" width="13" style="21" customWidth="1"/>
    <col min="4" max="4" width="17.7109375" style="21" customWidth="1"/>
    <col min="5" max="5" width="15.140625" customWidth="1"/>
    <col min="6" max="6" width="14.85546875" customWidth="1"/>
    <col min="7" max="7" width="10.5703125" bestFit="1" customWidth="1"/>
    <col min="9" max="9" width="18.5703125" customWidth="1"/>
    <col min="10" max="11" width="13.7109375" customWidth="1"/>
    <col min="12" max="12" width="22" style="21" customWidth="1"/>
    <col min="13" max="13" width="14.5703125" style="21" customWidth="1"/>
  </cols>
  <sheetData>
    <row r="1" spans="1:13" ht="27" x14ac:dyDescent="0.25">
      <c r="A1" s="164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15.75" x14ac:dyDescent="0.25">
      <c r="A2" s="161" t="s">
        <v>25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47.25" x14ac:dyDescent="0.25">
      <c r="A3" s="2" t="s">
        <v>0</v>
      </c>
      <c r="B3" s="2" t="s">
        <v>27</v>
      </c>
      <c r="C3" s="1" t="s">
        <v>28</v>
      </c>
      <c r="D3" s="1" t="s">
        <v>45</v>
      </c>
      <c r="E3" s="2" t="s">
        <v>30</v>
      </c>
      <c r="F3" s="2" t="s">
        <v>46</v>
      </c>
      <c r="G3" s="2" t="s">
        <v>31</v>
      </c>
      <c r="H3" s="2" t="s">
        <v>32</v>
      </c>
      <c r="I3" s="2" t="s">
        <v>33</v>
      </c>
      <c r="J3" s="2" t="s">
        <v>11</v>
      </c>
      <c r="K3" s="2" t="s">
        <v>441</v>
      </c>
      <c r="L3" s="1" t="s">
        <v>34</v>
      </c>
      <c r="M3" s="1" t="s">
        <v>35</v>
      </c>
    </row>
    <row r="4" spans="1:13" s="30" customFormat="1" ht="52.5" customHeight="1" x14ac:dyDescent="0.25">
      <c r="A4" s="12">
        <v>1</v>
      </c>
      <c r="B4" s="12" t="s">
        <v>36</v>
      </c>
      <c r="C4" s="29" t="s">
        <v>411</v>
      </c>
      <c r="D4" s="29">
        <v>0</v>
      </c>
      <c r="E4" s="12">
        <v>0</v>
      </c>
      <c r="F4" s="12">
        <v>0</v>
      </c>
      <c r="G4" s="12">
        <v>0</v>
      </c>
      <c r="H4" s="14">
        <v>0</v>
      </c>
      <c r="I4" s="14">
        <v>0</v>
      </c>
      <c r="J4" s="14">
        <v>0</v>
      </c>
      <c r="K4" s="97">
        <v>0</v>
      </c>
      <c r="L4" s="29">
        <v>0</v>
      </c>
      <c r="M4" s="29"/>
    </row>
    <row r="5" spans="1:13" ht="40.5" customHeight="1" x14ac:dyDescent="0.25">
      <c r="A5" s="168" t="s">
        <v>23</v>
      </c>
      <c r="B5" s="169"/>
      <c r="C5" s="31"/>
      <c r="D5" s="31"/>
      <c r="E5" s="31"/>
      <c r="F5" s="31"/>
      <c r="G5" s="17">
        <f>G4</f>
        <v>0</v>
      </c>
      <c r="H5" s="17">
        <f t="shared" ref="H5:J5" si="0">H4</f>
        <v>0</v>
      </c>
      <c r="I5" s="17">
        <f t="shared" si="0"/>
        <v>0</v>
      </c>
      <c r="J5" s="17">
        <f t="shared" si="0"/>
        <v>0</v>
      </c>
      <c r="K5" s="17"/>
      <c r="L5" s="20"/>
      <c r="M5" s="20"/>
    </row>
    <row r="6" spans="1:13" ht="30.75" customHeight="1" x14ac:dyDescent="0.25"/>
    <row r="7" spans="1:13" x14ac:dyDescent="0.25">
      <c r="K7" s="97"/>
    </row>
  </sheetData>
  <autoFilter ref="A3:M5" xr:uid="{00000000-0009-0000-0000-000003000000}"/>
  <mergeCells count="3">
    <mergeCell ref="A1:M1"/>
    <mergeCell ref="A2:M2"/>
    <mergeCell ref="A5:B5"/>
  </mergeCells>
  <pageMargins left="0.5" right="0.70866141732283472" top="0.74803149606299213" bottom="0.74803149606299213" header="0.31496062992125984" footer="0.31496062992125984"/>
  <pageSetup paperSize="9" scale="73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5"/>
  <sheetViews>
    <sheetView workbookViewId="0">
      <selection activeCell="H5" sqref="H5"/>
    </sheetView>
  </sheetViews>
  <sheetFormatPr defaultColWidth="48.28515625" defaultRowHeight="15" x14ac:dyDescent="0.25"/>
  <cols>
    <col min="1" max="1" width="5.7109375" style="4" bestFit="1" customWidth="1"/>
    <col min="2" max="2" width="8.85546875" style="4" bestFit="1" customWidth="1"/>
    <col min="3" max="3" width="11.140625" style="4" customWidth="1"/>
    <col min="4" max="4" width="31.28515625" style="4" bestFit="1" customWidth="1"/>
    <col min="5" max="5" width="13.5703125" style="4" customWidth="1"/>
    <col min="6" max="6" width="7.7109375" style="4" customWidth="1"/>
    <col min="7" max="7" width="10" style="4" bestFit="1" customWidth="1"/>
    <col min="8" max="8" width="12.28515625" style="4" customWidth="1"/>
    <col min="9" max="9" width="13.7109375" style="4" bestFit="1" customWidth="1"/>
    <col min="10" max="10" width="13.42578125" style="4" customWidth="1"/>
    <col min="11" max="11" width="12.5703125" style="4" bestFit="1" customWidth="1"/>
    <col min="12" max="12" width="12.5703125" style="4" customWidth="1"/>
    <col min="13" max="13" width="15.5703125" style="4" bestFit="1" customWidth="1"/>
    <col min="14" max="14" width="15.140625" style="4" bestFit="1" customWidth="1"/>
    <col min="15" max="16384" width="48.28515625" style="4"/>
  </cols>
  <sheetData>
    <row r="1" spans="1:14" ht="27" x14ac:dyDescent="0.25">
      <c r="A1" s="170" t="s">
        <v>47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ht="15.75" x14ac:dyDescent="0.25">
      <c r="A2" s="171" t="s">
        <v>25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</row>
    <row r="3" spans="1:14" ht="32.25" customHeight="1" x14ac:dyDescent="0.25">
      <c r="A3" s="22" t="s">
        <v>0</v>
      </c>
      <c r="B3" s="22" t="s">
        <v>27</v>
      </c>
      <c r="C3" s="24" t="s">
        <v>48</v>
      </c>
      <c r="D3" s="24" t="s">
        <v>49</v>
      </c>
      <c r="E3" s="22" t="s">
        <v>50</v>
      </c>
      <c r="F3" s="22" t="s">
        <v>51</v>
      </c>
      <c r="G3" s="23" t="s">
        <v>52</v>
      </c>
      <c r="H3" s="23" t="s">
        <v>31</v>
      </c>
      <c r="I3" s="22" t="s">
        <v>32</v>
      </c>
      <c r="J3" s="22" t="s">
        <v>33</v>
      </c>
      <c r="K3" s="22" t="s">
        <v>11</v>
      </c>
      <c r="L3" s="2" t="s">
        <v>441</v>
      </c>
      <c r="M3" s="24" t="s">
        <v>34</v>
      </c>
      <c r="N3" s="24" t="s">
        <v>35</v>
      </c>
    </row>
    <row r="4" spans="1:14" s="34" customFormat="1" ht="38.25" customHeight="1" x14ac:dyDescent="0.25">
      <c r="A4" s="26">
        <v>1</v>
      </c>
      <c r="B4" s="6" t="s">
        <v>36</v>
      </c>
      <c r="C4" s="25" t="s">
        <v>53</v>
      </c>
      <c r="D4" s="25" t="s">
        <v>54</v>
      </c>
      <c r="E4" s="6" t="s">
        <v>55</v>
      </c>
      <c r="F4" s="33">
        <v>5</v>
      </c>
      <c r="G4" s="26">
        <v>7.14</v>
      </c>
      <c r="H4" s="6">
        <f t="shared" ref="H4" si="0">G4*F4</f>
        <v>35.699999999999996</v>
      </c>
      <c r="I4" s="27">
        <v>0</v>
      </c>
      <c r="J4" s="27">
        <v>0</v>
      </c>
      <c r="K4" s="27">
        <v>0</v>
      </c>
      <c r="L4" s="27"/>
      <c r="M4" s="27" t="s">
        <v>439</v>
      </c>
      <c r="N4" s="25"/>
    </row>
    <row r="5" spans="1:14" ht="28.5" customHeight="1" x14ac:dyDescent="0.25">
      <c r="A5" s="174" t="s">
        <v>23</v>
      </c>
      <c r="B5" s="175"/>
      <c r="C5" s="175"/>
      <c r="D5" s="175"/>
      <c r="E5" s="175"/>
      <c r="F5" s="35">
        <f t="shared" ref="F5:K5" si="1">SUM(F4:F4)</f>
        <v>5</v>
      </c>
      <c r="G5" s="28">
        <f t="shared" si="1"/>
        <v>7.14</v>
      </c>
      <c r="H5" s="28">
        <f t="shared" si="1"/>
        <v>35.699999999999996</v>
      </c>
      <c r="I5" s="28">
        <f t="shared" si="1"/>
        <v>0</v>
      </c>
      <c r="J5" s="28">
        <f t="shared" si="1"/>
        <v>0</v>
      </c>
      <c r="K5" s="28">
        <f t="shared" si="1"/>
        <v>0</v>
      </c>
      <c r="L5" s="28"/>
      <c r="M5" s="25"/>
      <c r="N5" s="25"/>
    </row>
  </sheetData>
  <autoFilter ref="A3:N5" xr:uid="{00000000-0009-0000-0000-000004000000}"/>
  <mergeCells count="3">
    <mergeCell ref="A1:N1"/>
    <mergeCell ref="A2:N2"/>
    <mergeCell ref="A5:E5"/>
  </mergeCells>
  <pageMargins left="0.59" right="0.51" top="0.56000000000000005" bottom="0.74803149606299213" header="0.31496062992125984" footer="0.31496062992125984"/>
  <pageSetup paperSize="9" scale="73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P16"/>
  <sheetViews>
    <sheetView zoomScale="75" zoomScaleNormal="75" workbookViewId="0">
      <selection activeCell="F4" sqref="F4:F14"/>
    </sheetView>
  </sheetViews>
  <sheetFormatPr defaultColWidth="30" defaultRowHeight="15" x14ac:dyDescent="0.25"/>
  <cols>
    <col min="1" max="1" width="5.7109375" style="100" bestFit="1" customWidth="1"/>
    <col min="2" max="2" width="8.85546875" style="99" bestFit="1" customWidth="1"/>
    <col min="3" max="3" width="9.7109375" style="101" customWidth="1"/>
    <col min="4" max="4" width="26" style="101" customWidth="1"/>
    <col min="5" max="5" width="12.85546875" style="99" bestFit="1" customWidth="1"/>
    <col min="6" max="6" width="10.28515625" style="100" customWidth="1"/>
    <col min="7" max="7" width="9.85546875" style="100" customWidth="1"/>
    <col min="8" max="8" width="13.7109375" style="99" bestFit="1" customWidth="1"/>
    <col min="9" max="9" width="11.5703125" style="99" customWidth="1"/>
    <col min="10" max="10" width="11.28515625" style="99" customWidth="1"/>
    <col min="11" max="11" width="12.5703125" style="99" bestFit="1" customWidth="1"/>
    <col min="12" max="12" width="12.5703125" style="99" customWidth="1"/>
    <col min="13" max="13" width="24.7109375" style="101" bestFit="1" customWidth="1"/>
    <col min="14" max="14" width="19.140625" style="100" bestFit="1" customWidth="1"/>
    <col min="15" max="16384" width="30" style="99"/>
  </cols>
  <sheetData>
    <row r="1" spans="1:16" ht="27" x14ac:dyDescent="0.25">
      <c r="A1" s="176" t="s">
        <v>56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6" ht="15.75" x14ac:dyDescent="0.25">
      <c r="A2" s="177" t="s">
        <v>25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</row>
    <row r="3" spans="1:16" ht="99" customHeight="1" x14ac:dyDescent="0.25">
      <c r="A3" s="91" t="s">
        <v>0</v>
      </c>
      <c r="B3" s="91" t="s">
        <v>27</v>
      </c>
      <c r="C3" s="98" t="s">
        <v>48</v>
      </c>
      <c r="D3" s="98" t="s">
        <v>49</v>
      </c>
      <c r="E3" s="91" t="s">
        <v>50</v>
      </c>
      <c r="F3" s="91" t="s">
        <v>51</v>
      </c>
      <c r="G3" s="91" t="s">
        <v>52</v>
      </c>
      <c r="H3" s="91" t="s">
        <v>31</v>
      </c>
      <c r="I3" s="91" t="s">
        <v>32</v>
      </c>
      <c r="J3" s="91" t="s">
        <v>42</v>
      </c>
      <c r="K3" s="91" t="s">
        <v>11</v>
      </c>
      <c r="L3" s="2" t="s">
        <v>441</v>
      </c>
      <c r="M3" s="98" t="s">
        <v>34</v>
      </c>
      <c r="N3" s="91" t="s">
        <v>35</v>
      </c>
    </row>
    <row r="4" spans="1:16" ht="18.75" x14ac:dyDescent="0.3">
      <c r="A4" s="129">
        <v>1</v>
      </c>
      <c r="B4" s="129" t="s">
        <v>36</v>
      </c>
      <c r="C4" s="130" t="s">
        <v>53</v>
      </c>
      <c r="D4" s="131" t="s">
        <v>57</v>
      </c>
      <c r="E4" s="129" t="s">
        <v>58</v>
      </c>
      <c r="F4" s="132">
        <v>2</v>
      </c>
      <c r="G4" s="129">
        <v>12.73</v>
      </c>
      <c r="H4" s="129">
        <f t="shared" ref="H4:H16" si="0">G4*F4</f>
        <v>25.46</v>
      </c>
      <c r="I4" s="133"/>
      <c r="J4" s="134">
        <v>0</v>
      </c>
      <c r="K4" s="129">
        <v>0</v>
      </c>
      <c r="L4" s="129"/>
      <c r="M4" s="131" t="s">
        <v>90</v>
      </c>
      <c r="N4" s="129"/>
    </row>
    <row r="5" spans="1:16" ht="18.75" x14ac:dyDescent="0.3">
      <c r="A5" s="129">
        <v>2</v>
      </c>
      <c r="B5" s="129" t="s">
        <v>36</v>
      </c>
      <c r="C5" s="130" t="s">
        <v>53</v>
      </c>
      <c r="D5" s="131" t="s">
        <v>59</v>
      </c>
      <c r="E5" s="129" t="s">
        <v>60</v>
      </c>
      <c r="F5" s="132">
        <v>1</v>
      </c>
      <c r="G5" s="129">
        <v>12.73</v>
      </c>
      <c r="H5" s="129">
        <f t="shared" si="0"/>
        <v>12.73</v>
      </c>
      <c r="I5" s="135">
        <v>10</v>
      </c>
      <c r="J5" s="134">
        <v>10</v>
      </c>
      <c r="K5" s="136">
        <v>5</v>
      </c>
      <c r="L5" s="127">
        <v>0.75</v>
      </c>
      <c r="M5" s="131" t="s">
        <v>5</v>
      </c>
      <c r="N5" s="137"/>
      <c r="P5" s="102"/>
    </row>
    <row r="6" spans="1:16" ht="18.75" x14ac:dyDescent="0.3">
      <c r="A6" s="129">
        <v>3</v>
      </c>
      <c r="B6" s="129" t="s">
        <v>36</v>
      </c>
      <c r="C6" s="130" t="s">
        <v>53</v>
      </c>
      <c r="D6" s="131" t="s">
        <v>61</v>
      </c>
      <c r="E6" s="129" t="s">
        <v>62</v>
      </c>
      <c r="F6" s="132">
        <v>1</v>
      </c>
      <c r="G6" s="129">
        <v>12.73</v>
      </c>
      <c r="H6" s="129">
        <f t="shared" si="0"/>
        <v>12.73</v>
      </c>
      <c r="I6" s="133"/>
      <c r="J6" s="134">
        <v>0</v>
      </c>
      <c r="K6" s="129">
        <v>0</v>
      </c>
      <c r="L6" s="129"/>
      <c r="M6" s="131" t="s">
        <v>7</v>
      </c>
      <c r="N6" s="131" t="s">
        <v>63</v>
      </c>
    </row>
    <row r="7" spans="1:16" ht="18.75" x14ac:dyDescent="0.3">
      <c r="A7" s="129">
        <v>4</v>
      </c>
      <c r="B7" s="129" t="s">
        <v>36</v>
      </c>
      <c r="C7" s="130" t="s">
        <v>53</v>
      </c>
      <c r="D7" s="131" t="s">
        <v>64</v>
      </c>
      <c r="E7" s="129" t="s">
        <v>65</v>
      </c>
      <c r="F7" s="132">
        <v>1</v>
      </c>
      <c r="G7" s="129">
        <v>12.73</v>
      </c>
      <c r="H7" s="129">
        <f t="shared" si="0"/>
        <v>12.73</v>
      </c>
      <c r="I7" s="133"/>
      <c r="J7" s="134">
        <v>0</v>
      </c>
      <c r="K7" s="129">
        <v>0</v>
      </c>
      <c r="L7" s="129"/>
      <c r="M7" s="131" t="s">
        <v>90</v>
      </c>
      <c r="N7" s="129"/>
    </row>
    <row r="8" spans="1:16" ht="18.75" x14ac:dyDescent="0.3">
      <c r="A8" s="129">
        <v>5</v>
      </c>
      <c r="B8" s="129" t="s">
        <v>36</v>
      </c>
      <c r="C8" s="130" t="s">
        <v>53</v>
      </c>
      <c r="D8" s="131" t="s">
        <v>66</v>
      </c>
      <c r="E8" s="129" t="s">
        <v>67</v>
      </c>
      <c r="F8" s="132">
        <v>2</v>
      </c>
      <c r="G8" s="129">
        <v>12.73</v>
      </c>
      <c r="H8" s="129">
        <f t="shared" si="0"/>
        <v>25.46</v>
      </c>
      <c r="I8" s="133"/>
      <c r="J8" s="134">
        <v>0</v>
      </c>
      <c r="K8" s="129">
        <v>0</v>
      </c>
      <c r="L8" s="129"/>
      <c r="M8" s="131" t="s">
        <v>90</v>
      </c>
      <c r="N8" s="129"/>
    </row>
    <row r="9" spans="1:16" ht="18.75" x14ac:dyDescent="0.3">
      <c r="A9" s="129">
        <v>6</v>
      </c>
      <c r="B9" s="129" t="s">
        <v>36</v>
      </c>
      <c r="C9" s="130" t="s">
        <v>53</v>
      </c>
      <c r="D9" s="131" t="s">
        <v>68</v>
      </c>
      <c r="E9" s="129" t="s">
        <v>69</v>
      </c>
      <c r="F9" s="132">
        <v>2</v>
      </c>
      <c r="G9" s="129">
        <v>12.73</v>
      </c>
      <c r="H9" s="129">
        <f t="shared" si="0"/>
        <v>25.46</v>
      </c>
      <c r="I9" s="128">
        <v>19.329999999999998</v>
      </c>
      <c r="J9" s="134">
        <v>19.32329</v>
      </c>
      <c r="K9" s="129">
        <v>16.995000000000001</v>
      </c>
      <c r="L9" s="129"/>
      <c r="M9" s="138" t="s">
        <v>70</v>
      </c>
      <c r="N9" s="139"/>
    </row>
    <row r="10" spans="1:16" ht="18.75" x14ac:dyDescent="0.3">
      <c r="A10" s="129">
        <v>7</v>
      </c>
      <c r="B10" s="129" t="s">
        <v>36</v>
      </c>
      <c r="C10" s="130" t="s">
        <v>53</v>
      </c>
      <c r="D10" s="131" t="s">
        <v>71</v>
      </c>
      <c r="E10" s="129" t="s">
        <v>72</v>
      </c>
      <c r="F10" s="132">
        <v>2</v>
      </c>
      <c r="G10" s="129">
        <v>12.73</v>
      </c>
      <c r="H10" s="129">
        <f t="shared" si="0"/>
        <v>25.46</v>
      </c>
      <c r="I10" s="133"/>
      <c r="J10" s="134">
        <v>0</v>
      </c>
      <c r="K10" s="129">
        <v>0</v>
      </c>
      <c r="L10" s="137">
        <v>0.25</v>
      </c>
      <c r="M10" s="131" t="s">
        <v>5</v>
      </c>
      <c r="N10" s="129"/>
    </row>
    <row r="11" spans="1:16" ht="18.75" x14ac:dyDescent="0.3">
      <c r="A11" s="129">
        <v>8</v>
      </c>
      <c r="B11" s="129" t="s">
        <v>36</v>
      </c>
      <c r="C11" s="130" t="s">
        <v>53</v>
      </c>
      <c r="D11" s="131" t="s">
        <v>73</v>
      </c>
      <c r="E11" s="129" t="s">
        <v>74</v>
      </c>
      <c r="F11" s="132">
        <v>1</v>
      </c>
      <c r="G11" s="129">
        <v>12.73</v>
      </c>
      <c r="H11" s="129">
        <f t="shared" si="0"/>
        <v>12.73</v>
      </c>
      <c r="I11" s="133"/>
      <c r="J11" s="134">
        <v>5</v>
      </c>
      <c r="K11" s="129">
        <v>0</v>
      </c>
      <c r="L11" s="129"/>
      <c r="M11" s="131" t="s">
        <v>90</v>
      </c>
      <c r="N11" s="129"/>
    </row>
    <row r="12" spans="1:16" ht="18.75" x14ac:dyDescent="0.3">
      <c r="A12" s="129">
        <v>9</v>
      </c>
      <c r="B12" s="129" t="s">
        <v>36</v>
      </c>
      <c r="C12" s="130" t="s">
        <v>53</v>
      </c>
      <c r="D12" s="131" t="s">
        <v>75</v>
      </c>
      <c r="E12" s="129" t="s">
        <v>76</v>
      </c>
      <c r="F12" s="132">
        <v>2</v>
      </c>
      <c r="G12" s="129">
        <v>12.73</v>
      </c>
      <c r="H12" s="129">
        <f t="shared" si="0"/>
        <v>25.46</v>
      </c>
      <c r="I12" s="133">
        <v>15.71</v>
      </c>
      <c r="J12" s="134">
        <v>15.71</v>
      </c>
      <c r="K12" s="136">
        <v>8</v>
      </c>
      <c r="L12" s="136">
        <v>0.9</v>
      </c>
      <c r="M12" s="131" t="s">
        <v>5</v>
      </c>
      <c r="N12" s="129"/>
    </row>
    <row r="13" spans="1:16" ht="18.75" x14ac:dyDescent="0.3">
      <c r="A13" s="129">
        <v>10</v>
      </c>
      <c r="B13" s="129" t="s">
        <v>36</v>
      </c>
      <c r="C13" s="130" t="s">
        <v>53</v>
      </c>
      <c r="D13" s="131" t="s">
        <v>77</v>
      </c>
      <c r="E13" s="129" t="s">
        <v>78</v>
      </c>
      <c r="F13" s="132">
        <v>2</v>
      </c>
      <c r="G13" s="129">
        <v>12.73</v>
      </c>
      <c r="H13" s="129">
        <f t="shared" si="0"/>
        <v>25.46</v>
      </c>
      <c r="I13" s="133"/>
      <c r="J13" s="134">
        <v>0</v>
      </c>
      <c r="K13" s="129">
        <v>0</v>
      </c>
      <c r="L13" s="129"/>
      <c r="M13" s="131" t="s">
        <v>90</v>
      </c>
      <c r="N13" s="129"/>
    </row>
    <row r="14" spans="1:16" ht="18.75" x14ac:dyDescent="0.3">
      <c r="A14" s="129">
        <v>11</v>
      </c>
      <c r="B14" s="129" t="s">
        <v>36</v>
      </c>
      <c r="C14" s="130" t="s">
        <v>53</v>
      </c>
      <c r="D14" s="131" t="s">
        <v>79</v>
      </c>
      <c r="E14" s="129" t="s">
        <v>80</v>
      </c>
      <c r="F14" s="132">
        <v>2</v>
      </c>
      <c r="G14" s="129">
        <v>12.73</v>
      </c>
      <c r="H14" s="129">
        <f t="shared" si="0"/>
        <v>25.46</v>
      </c>
      <c r="I14" s="133"/>
      <c r="J14" s="134">
        <v>0</v>
      </c>
      <c r="K14" s="129">
        <v>0</v>
      </c>
      <c r="L14" s="129"/>
      <c r="M14" s="131" t="s">
        <v>90</v>
      </c>
      <c r="N14" s="129"/>
    </row>
    <row r="15" spans="1:16" customFormat="1" ht="18.75" x14ac:dyDescent="0.25">
      <c r="A15" s="168" t="s">
        <v>23</v>
      </c>
      <c r="B15" s="169"/>
      <c r="C15" s="169"/>
      <c r="D15" s="169"/>
      <c r="E15" s="169"/>
      <c r="F15" s="38">
        <f>SUM(F4:F14)</f>
        <v>18</v>
      </c>
      <c r="G15" s="17"/>
      <c r="H15" s="17">
        <f>SUM(H4:H14)</f>
        <v>229.14000000000004</v>
      </c>
      <c r="I15" s="17">
        <f t="shared" ref="I15:K15" si="1">SUM(I4:I14)</f>
        <v>45.04</v>
      </c>
      <c r="J15" s="17">
        <f t="shared" si="1"/>
        <v>50.033290000000001</v>
      </c>
      <c r="K15" s="17">
        <f t="shared" si="1"/>
        <v>29.995000000000001</v>
      </c>
      <c r="L15" s="17"/>
      <c r="M15" s="19"/>
      <c r="N15" s="13"/>
    </row>
    <row r="16" spans="1:16" x14ac:dyDescent="0.25">
      <c r="H16" s="32">
        <f t="shared" si="0"/>
        <v>0</v>
      </c>
    </row>
  </sheetData>
  <autoFilter ref="A3:P16" xr:uid="{00000000-0001-0000-0500-000000000000}"/>
  <mergeCells count="3">
    <mergeCell ref="A1:N1"/>
    <mergeCell ref="A2:N2"/>
    <mergeCell ref="A15:E15"/>
  </mergeCells>
  <pageMargins left="0.35433070866141736" right="0.43307086614173229" top="0.39370078740157483" bottom="0.51" header="0.31496062992125984" footer="0.31496062992125984"/>
  <pageSetup paperSize="9" scale="75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tabColor rgb="FFFF0000"/>
  </sheetPr>
  <dimension ref="A1:Y124"/>
  <sheetViews>
    <sheetView zoomScale="75" zoomScaleNormal="75" workbookViewId="0">
      <pane ySplit="3" topLeftCell="A29" activePane="bottomLeft" state="frozen"/>
      <selection activeCell="I11" sqref="I11"/>
      <selection pane="bottomLeft" activeCell="K4" sqref="K4:K119"/>
    </sheetView>
  </sheetViews>
  <sheetFormatPr defaultRowHeight="15" x14ac:dyDescent="0.25"/>
  <cols>
    <col min="1" max="1" width="5.5703125" style="40" bestFit="1" customWidth="1"/>
    <col min="2" max="2" width="7.42578125" style="40" bestFit="1" customWidth="1"/>
    <col min="3" max="3" width="9.140625" style="46"/>
    <col min="4" max="4" width="30.5703125" style="46" customWidth="1"/>
    <col min="5" max="5" width="11" style="40" customWidth="1"/>
    <col min="6" max="6" width="9.85546875" style="40" customWidth="1"/>
    <col min="7" max="7" width="4.42578125" style="40" bestFit="1" customWidth="1"/>
    <col min="8" max="8" width="5.7109375" style="40" bestFit="1" customWidth="1"/>
    <col min="9" max="9" width="4.42578125" style="40" bestFit="1" customWidth="1"/>
    <col min="10" max="10" width="5.7109375" style="40" bestFit="1" customWidth="1"/>
    <col min="11" max="11" width="5.7109375" style="40" customWidth="1"/>
    <col min="12" max="12" width="9.5703125" style="40" bestFit="1" customWidth="1"/>
    <col min="13" max="13" width="9.5703125" style="40" customWidth="1"/>
    <col min="14" max="14" width="10" style="40" customWidth="1"/>
    <col min="15" max="16" width="11" style="40" customWidth="1"/>
    <col min="17" max="17" width="20.28515625" style="46" customWidth="1"/>
    <col min="18" max="18" width="15.140625" style="46" customWidth="1"/>
    <col min="19" max="22" width="9.140625" style="40" customWidth="1"/>
    <col min="23" max="16384" width="9.140625" style="40"/>
  </cols>
  <sheetData>
    <row r="1" spans="1:25" ht="25.5" x14ac:dyDescent="0.25">
      <c r="A1" s="180" t="s">
        <v>81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36"/>
    </row>
    <row r="2" spans="1:25" ht="15.75" x14ac:dyDescent="0.25">
      <c r="A2" s="181" t="s">
        <v>25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36"/>
    </row>
    <row r="3" spans="1:25" ht="72" x14ac:dyDescent="0.25">
      <c r="A3" s="116" t="s">
        <v>40</v>
      </c>
      <c r="B3" s="116" t="s">
        <v>27</v>
      </c>
      <c r="C3" s="117" t="s">
        <v>28</v>
      </c>
      <c r="D3" s="117" t="s">
        <v>49</v>
      </c>
      <c r="E3" s="116" t="s">
        <v>50</v>
      </c>
      <c r="F3" s="116" t="s">
        <v>82</v>
      </c>
      <c r="G3" s="118" t="s">
        <v>83</v>
      </c>
      <c r="H3" s="118" t="s">
        <v>84</v>
      </c>
      <c r="I3" s="118" t="s">
        <v>85</v>
      </c>
      <c r="J3" s="118" t="s">
        <v>86</v>
      </c>
      <c r="K3" s="118" t="s">
        <v>444</v>
      </c>
      <c r="L3" s="119" t="s">
        <v>87</v>
      </c>
      <c r="M3" s="119" t="s">
        <v>88</v>
      </c>
      <c r="N3" s="91" t="s">
        <v>442</v>
      </c>
      <c r="O3" s="119" t="s">
        <v>11</v>
      </c>
      <c r="P3" s="2" t="s">
        <v>441</v>
      </c>
      <c r="Q3" s="120" t="s">
        <v>34</v>
      </c>
      <c r="R3" s="120" t="s">
        <v>35</v>
      </c>
      <c r="S3" s="36"/>
    </row>
    <row r="4" spans="1:25" x14ac:dyDescent="0.25">
      <c r="A4" s="121">
        <v>1</v>
      </c>
      <c r="B4" s="121" t="s">
        <v>36</v>
      </c>
      <c r="C4" s="122" t="s">
        <v>53</v>
      </c>
      <c r="D4" s="122" t="s">
        <v>91</v>
      </c>
      <c r="E4" s="121" t="s">
        <v>92</v>
      </c>
      <c r="F4" s="121" t="s">
        <v>89</v>
      </c>
      <c r="G4" s="121">
        <v>1</v>
      </c>
      <c r="H4" s="121">
        <v>1</v>
      </c>
      <c r="I4" s="121">
        <v>1</v>
      </c>
      <c r="J4" s="121">
        <v>0</v>
      </c>
      <c r="K4" s="121">
        <f>G4+H4+I4+J4</f>
        <v>3</v>
      </c>
      <c r="L4" s="41">
        <f t="shared" ref="L4:L37" si="0">(G4*12.78)+(H4*12.76)+(I4*18.43)+(J4*12.72)</f>
        <v>43.97</v>
      </c>
      <c r="M4" s="41"/>
      <c r="N4" s="123">
        <v>0</v>
      </c>
      <c r="O4" s="41">
        <v>0</v>
      </c>
      <c r="P4" s="41"/>
      <c r="Q4" s="124" t="s">
        <v>8</v>
      </c>
      <c r="R4" s="124"/>
      <c r="S4" s="36"/>
    </row>
    <row r="5" spans="1:25" s="37" customFormat="1" hidden="1" x14ac:dyDescent="0.25">
      <c r="A5" s="121">
        <v>2</v>
      </c>
      <c r="B5" s="121" t="s">
        <v>36</v>
      </c>
      <c r="C5" s="122" t="s">
        <v>53</v>
      </c>
      <c r="D5" s="122" t="s">
        <v>93</v>
      </c>
      <c r="E5" s="121" t="s">
        <v>94</v>
      </c>
      <c r="F5" s="121" t="s">
        <v>89</v>
      </c>
      <c r="G5" s="121">
        <v>0</v>
      </c>
      <c r="H5" s="121">
        <v>1</v>
      </c>
      <c r="I5" s="121">
        <v>0</v>
      </c>
      <c r="J5" s="121">
        <v>1</v>
      </c>
      <c r="K5" s="121">
        <f>G5+H5+I5+J5</f>
        <v>2</v>
      </c>
      <c r="L5" s="41">
        <f t="shared" si="0"/>
        <v>25.48</v>
      </c>
      <c r="M5" s="41">
        <v>20.16</v>
      </c>
      <c r="N5" s="123">
        <v>20.161200000000001</v>
      </c>
      <c r="O5" s="41">
        <v>17.306000000000001</v>
      </c>
      <c r="P5" s="96">
        <v>1</v>
      </c>
      <c r="Q5" s="124" t="s">
        <v>4</v>
      </c>
      <c r="R5" s="124"/>
    </row>
    <row r="6" spans="1:25" hidden="1" x14ac:dyDescent="0.25">
      <c r="A6" s="121">
        <v>3</v>
      </c>
      <c r="B6" s="121" t="s">
        <v>36</v>
      </c>
      <c r="C6" s="122" t="s">
        <v>53</v>
      </c>
      <c r="D6" s="122" t="s">
        <v>95</v>
      </c>
      <c r="E6" s="121" t="s">
        <v>96</v>
      </c>
      <c r="F6" s="121" t="s">
        <v>89</v>
      </c>
      <c r="G6" s="121">
        <v>1</v>
      </c>
      <c r="H6" s="121">
        <v>1</v>
      </c>
      <c r="I6" s="121">
        <v>1</v>
      </c>
      <c r="J6" s="121">
        <v>0</v>
      </c>
      <c r="K6" s="121">
        <f t="shared" ref="K6:K69" si="1">G6+H6+I6+J6</f>
        <v>3</v>
      </c>
      <c r="L6" s="41">
        <f t="shared" si="0"/>
        <v>43.97</v>
      </c>
      <c r="M6" s="41">
        <v>19.28</v>
      </c>
      <c r="N6" s="123">
        <v>8.3543000000000003</v>
      </c>
      <c r="O6" s="41">
        <v>0</v>
      </c>
      <c r="P6" s="41"/>
      <c r="Q6" s="124" t="s">
        <v>6</v>
      </c>
      <c r="R6" s="124"/>
      <c r="S6" s="36"/>
    </row>
    <row r="7" spans="1:25" x14ac:dyDescent="0.25">
      <c r="A7" s="121">
        <v>4</v>
      </c>
      <c r="B7" s="121" t="s">
        <v>36</v>
      </c>
      <c r="C7" s="122" t="s">
        <v>53</v>
      </c>
      <c r="D7" s="122" t="s">
        <v>97</v>
      </c>
      <c r="E7" s="121" t="s">
        <v>98</v>
      </c>
      <c r="F7" s="121" t="s">
        <v>89</v>
      </c>
      <c r="G7" s="121">
        <v>0</v>
      </c>
      <c r="H7" s="121">
        <v>1</v>
      </c>
      <c r="I7" s="121">
        <v>0</v>
      </c>
      <c r="J7" s="121">
        <v>1</v>
      </c>
      <c r="K7" s="121">
        <f t="shared" si="1"/>
        <v>2</v>
      </c>
      <c r="L7" s="41">
        <f t="shared" si="0"/>
        <v>25.48</v>
      </c>
      <c r="M7" s="41">
        <v>20.45</v>
      </c>
      <c r="N7" s="123">
        <v>9.8412000000000006</v>
      </c>
      <c r="O7" s="41">
        <v>0</v>
      </c>
      <c r="P7" s="41"/>
      <c r="Q7" s="124" t="s">
        <v>8</v>
      </c>
      <c r="R7" s="124"/>
      <c r="S7" s="36"/>
    </row>
    <row r="8" spans="1:25" x14ac:dyDescent="0.25">
      <c r="A8" s="121">
        <v>5</v>
      </c>
      <c r="B8" s="121" t="s">
        <v>36</v>
      </c>
      <c r="C8" s="122" t="s">
        <v>53</v>
      </c>
      <c r="D8" s="122" t="s">
        <v>99</v>
      </c>
      <c r="E8" s="121" t="s">
        <v>100</v>
      </c>
      <c r="F8" s="121" t="s">
        <v>89</v>
      </c>
      <c r="G8" s="121">
        <v>0</v>
      </c>
      <c r="H8" s="121">
        <v>1</v>
      </c>
      <c r="I8" s="121">
        <v>0</v>
      </c>
      <c r="J8" s="121">
        <v>1</v>
      </c>
      <c r="K8" s="121">
        <f t="shared" si="1"/>
        <v>2</v>
      </c>
      <c r="L8" s="41">
        <f t="shared" si="0"/>
        <v>25.48</v>
      </c>
      <c r="M8" s="41"/>
      <c r="N8" s="123">
        <v>0</v>
      </c>
      <c r="O8" s="41">
        <v>0</v>
      </c>
      <c r="P8" s="41"/>
      <c r="Q8" s="124" t="s">
        <v>8</v>
      </c>
      <c r="R8" s="124"/>
      <c r="S8" s="36"/>
    </row>
    <row r="9" spans="1:25" x14ac:dyDescent="0.25">
      <c r="A9" s="121">
        <v>6</v>
      </c>
      <c r="B9" s="121" t="s">
        <v>36</v>
      </c>
      <c r="C9" s="122" t="s">
        <v>53</v>
      </c>
      <c r="D9" s="122" t="s">
        <v>101</v>
      </c>
      <c r="E9" s="121" t="s">
        <v>102</v>
      </c>
      <c r="F9" s="121" t="s">
        <v>89</v>
      </c>
      <c r="G9" s="121">
        <v>1</v>
      </c>
      <c r="H9" s="121">
        <v>1</v>
      </c>
      <c r="I9" s="121">
        <v>1</v>
      </c>
      <c r="J9" s="121">
        <v>1</v>
      </c>
      <c r="K9" s="121">
        <f t="shared" si="1"/>
        <v>4</v>
      </c>
      <c r="L9" s="41">
        <f t="shared" si="0"/>
        <v>56.69</v>
      </c>
      <c r="M9" s="41"/>
      <c r="N9" s="123">
        <v>0</v>
      </c>
      <c r="O9" s="41">
        <v>0</v>
      </c>
      <c r="P9" s="41"/>
      <c r="Q9" s="124" t="s">
        <v>8</v>
      </c>
      <c r="R9" s="124"/>
      <c r="S9" s="36"/>
    </row>
    <row r="10" spans="1:25" s="37" customFormat="1" hidden="1" x14ac:dyDescent="0.25">
      <c r="A10" s="121">
        <v>7</v>
      </c>
      <c r="B10" s="121" t="s">
        <v>36</v>
      </c>
      <c r="C10" s="122" t="s">
        <v>53</v>
      </c>
      <c r="D10" s="122" t="s">
        <v>103</v>
      </c>
      <c r="E10" s="121" t="s">
        <v>104</v>
      </c>
      <c r="F10" s="121" t="s">
        <v>89</v>
      </c>
      <c r="G10" s="121">
        <v>0</v>
      </c>
      <c r="H10" s="121">
        <v>1</v>
      </c>
      <c r="I10" s="121">
        <v>0</v>
      </c>
      <c r="J10" s="121">
        <v>1</v>
      </c>
      <c r="K10" s="121">
        <f t="shared" si="1"/>
        <v>2</v>
      </c>
      <c r="L10" s="41">
        <f t="shared" si="0"/>
        <v>25.48</v>
      </c>
      <c r="M10" s="41">
        <v>18.579999999999998</v>
      </c>
      <c r="N10" s="123">
        <v>18.551200000000001</v>
      </c>
      <c r="O10" s="41">
        <v>14.898</v>
      </c>
      <c r="P10" s="96">
        <v>1</v>
      </c>
      <c r="Q10" s="124" t="s">
        <v>4</v>
      </c>
      <c r="R10" s="124"/>
      <c r="Y10" s="125"/>
    </row>
    <row r="11" spans="1:25" hidden="1" x14ac:dyDescent="0.25">
      <c r="A11" s="121">
        <v>8</v>
      </c>
      <c r="B11" s="121" t="s">
        <v>36</v>
      </c>
      <c r="C11" s="122" t="s">
        <v>53</v>
      </c>
      <c r="D11" s="122" t="s">
        <v>105</v>
      </c>
      <c r="E11" s="121" t="s">
        <v>106</v>
      </c>
      <c r="F11" s="121" t="s">
        <v>89</v>
      </c>
      <c r="G11" s="121">
        <v>0</v>
      </c>
      <c r="H11" s="121">
        <v>1</v>
      </c>
      <c r="I11" s="121">
        <v>0</v>
      </c>
      <c r="J11" s="121">
        <v>1</v>
      </c>
      <c r="K11" s="121">
        <f t="shared" si="1"/>
        <v>2</v>
      </c>
      <c r="L11" s="41">
        <f t="shared" si="0"/>
        <v>25.48</v>
      </c>
      <c r="M11" s="41">
        <v>18.579999999999998</v>
      </c>
      <c r="N11" s="123">
        <v>0</v>
      </c>
      <c r="O11" s="41">
        <v>0</v>
      </c>
      <c r="P11" s="41"/>
      <c r="Q11" s="124" t="s">
        <v>6</v>
      </c>
      <c r="R11" s="124"/>
      <c r="S11" s="36"/>
    </row>
    <row r="12" spans="1:25" hidden="1" x14ac:dyDescent="0.25">
      <c r="A12" s="121">
        <v>9</v>
      </c>
      <c r="B12" s="121" t="s">
        <v>36</v>
      </c>
      <c r="C12" s="122" t="s">
        <v>53</v>
      </c>
      <c r="D12" s="122" t="s">
        <v>107</v>
      </c>
      <c r="E12" s="121" t="s">
        <v>108</v>
      </c>
      <c r="F12" s="121" t="s">
        <v>89</v>
      </c>
      <c r="G12" s="121">
        <v>0</v>
      </c>
      <c r="H12" s="121">
        <v>1</v>
      </c>
      <c r="I12" s="121">
        <v>0</v>
      </c>
      <c r="J12" s="121">
        <v>0</v>
      </c>
      <c r="K12" s="121">
        <f t="shared" si="1"/>
        <v>1</v>
      </c>
      <c r="L12" s="41">
        <f t="shared" si="0"/>
        <v>12.76</v>
      </c>
      <c r="M12" s="41">
        <v>8.9969999999999999</v>
      </c>
      <c r="N12" s="123">
        <v>8.9969999999999999</v>
      </c>
      <c r="O12" s="41">
        <v>8.9550000000000001</v>
      </c>
      <c r="P12" s="96">
        <v>1</v>
      </c>
      <c r="Q12" s="122" t="s">
        <v>4</v>
      </c>
      <c r="R12" s="124"/>
      <c r="S12" s="36"/>
    </row>
    <row r="13" spans="1:25" x14ac:dyDescent="0.25">
      <c r="A13" s="121">
        <v>10</v>
      </c>
      <c r="B13" s="121" t="s">
        <v>36</v>
      </c>
      <c r="C13" s="122" t="s">
        <v>53</v>
      </c>
      <c r="D13" s="122" t="s">
        <v>109</v>
      </c>
      <c r="E13" s="121" t="s">
        <v>110</v>
      </c>
      <c r="F13" s="121" t="s">
        <v>89</v>
      </c>
      <c r="G13" s="121">
        <v>1</v>
      </c>
      <c r="H13" s="121">
        <v>1</v>
      </c>
      <c r="I13" s="121">
        <v>1</v>
      </c>
      <c r="J13" s="121">
        <v>1</v>
      </c>
      <c r="K13" s="121">
        <f t="shared" si="1"/>
        <v>4</v>
      </c>
      <c r="L13" s="41">
        <f t="shared" si="0"/>
        <v>56.69</v>
      </c>
      <c r="M13" s="41"/>
      <c r="N13" s="123">
        <v>0</v>
      </c>
      <c r="O13" s="41">
        <v>0</v>
      </c>
      <c r="P13" s="41"/>
      <c r="Q13" s="124" t="s">
        <v>8</v>
      </c>
      <c r="R13" s="124"/>
      <c r="S13" s="36"/>
    </row>
    <row r="14" spans="1:25" s="37" customFormat="1" hidden="1" x14ac:dyDescent="0.25">
      <c r="A14" s="121">
        <v>11</v>
      </c>
      <c r="B14" s="121" t="s">
        <v>36</v>
      </c>
      <c r="C14" s="122" t="s">
        <v>53</v>
      </c>
      <c r="D14" s="122" t="s">
        <v>111</v>
      </c>
      <c r="E14" s="121" t="s">
        <v>112</v>
      </c>
      <c r="F14" s="121" t="s">
        <v>89</v>
      </c>
      <c r="G14" s="121">
        <v>0</v>
      </c>
      <c r="H14" s="121">
        <v>1</v>
      </c>
      <c r="I14" s="121">
        <v>0</v>
      </c>
      <c r="J14" s="121">
        <v>0</v>
      </c>
      <c r="K14" s="121">
        <f t="shared" si="1"/>
        <v>1</v>
      </c>
      <c r="L14" s="41">
        <f t="shared" si="0"/>
        <v>12.76</v>
      </c>
      <c r="M14" s="41">
        <v>9.83</v>
      </c>
      <c r="N14" s="123">
        <v>9.83</v>
      </c>
      <c r="O14" s="41">
        <v>0</v>
      </c>
      <c r="P14" s="126">
        <v>0.35</v>
      </c>
      <c r="Q14" s="124" t="s">
        <v>445</v>
      </c>
      <c r="R14" s="124"/>
    </row>
    <row r="15" spans="1:25" x14ac:dyDescent="0.25">
      <c r="A15" s="121">
        <v>12</v>
      </c>
      <c r="B15" s="121" t="s">
        <v>36</v>
      </c>
      <c r="C15" s="122" t="s">
        <v>53</v>
      </c>
      <c r="D15" s="122" t="s">
        <v>113</v>
      </c>
      <c r="E15" s="121" t="s">
        <v>114</v>
      </c>
      <c r="F15" s="121" t="s">
        <v>89</v>
      </c>
      <c r="G15" s="121">
        <v>0</v>
      </c>
      <c r="H15" s="121">
        <v>1</v>
      </c>
      <c r="I15" s="121">
        <v>0</v>
      </c>
      <c r="J15" s="121">
        <v>0</v>
      </c>
      <c r="K15" s="121">
        <f t="shared" si="1"/>
        <v>1</v>
      </c>
      <c r="L15" s="41">
        <f t="shared" si="0"/>
        <v>12.76</v>
      </c>
      <c r="M15" s="41"/>
      <c r="N15" s="123">
        <v>0</v>
      </c>
      <c r="O15" s="41">
        <v>0</v>
      </c>
      <c r="P15" s="41"/>
      <c r="Q15" s="124" t="s">
        <v>8</v>
      </c>
      <c r="R15" s="124"/>
      <c r="S15" s="36"/>
    </row>
    <row r="16" spans="1:25" s="37" customFormat="1" hidden="1" x14ac:dyDescent="0.25">
      <c r="A16" s="121">
        <v>13</v>
      </c>
      <c r="B16" s="121" t="s">
        <v>36</v>
      </c>
      <c r="C16" s="122" t="s">
        <v>53</v>
      </c>
      <c r="D16" s="122" t="s">
        <v>115</v>
      </c>
      <c r="E16" s="121" t="s">
        <v>116</v>
      </c>
      <c r="F16" s="121" t="s">
        <v>89</v>
      </c>
      <c r="G16" s="121">
        <v>0</v>
      </c>
      <c r="H16" s="121">
        <v>1</v>
      </c>
      <c r="I16" s="121">
        <v>0</v>
      </c>
      <c r="J16" s="121">
        <v>1</v>
      </c>
      <c r="K16" s="121">
        <f t="shared" si="1"/>
        <v>2</v>
      </c>
      <c r="L16" s="41">
        <f t="shared" si="0"/>
        <v>25.48</v>
      </c>
      <c r="M16" s="41">
        <v>19.170000000000002</v>
      </c>
      <c r="N16" s="123">
        <v>8.8412000000000006</v>
      </c>
      <c r="O16" s="41">
        <v>8.84</v>
      </c>
      <c r="P16" s="126">
        <v>0.75</v>
      </c>
      <c r="Q16" s="124" t="s">
        <v>445</v>
      </c>
      <c r="R16" s="124"/>
    </row>
    <row r="17" spans="1:19" x14ac:dyDescent="0.25">
      <c r="A17" s="121">
        <v>14</v>
      </c>
      <c r="B17" s="121" t="s">
        <v>36</v>
      </c>
      <c r="C17" s="122" t="s">
        <v>53</v>
      </c>
      <c r="D17" s="122" t="s">
        <v>117</v>
      </c>
      <c r="E17" s="121" t="s">
        <v>118</v>
      </c>
      <c r="F17" s="121" t="s">
        <v>89</v>
      </c>
      <c r="G17" s="121">
        <v>0</v>
      </c>
      <c r="H17" s="121">
        <v>1</v>
      </c>
      <c r="I17" s="121">
        <v>0</v>
      </c>
      <c r="J17" s="121">
        <v>1</v>
      </c>
      <c r="K17" s="121">
        <f t="shared" si="1"/>
        <v>2</v>
      </c>
      <c r="L17" s="41">
        <f t="shared" si="0"/>
        <v>25.48</v>
      </c>
      <c r="M17" s="41"/>
      <c r="N17" s="123">
        <v>0</v>
      </c>
      <c r="O17" s="41">
        <v>0</v>
      </c>
      <c r="P17" s="41"/>
      <c r="Q17" s="124" t="s">
        <v>8</v>
      </c>
      <c r="R17" s="124"/>
      <c r="S17" s="36"/>
    </row>
    <row r="18" spans="1:19" hidden="1" x14ac:dyDescent="0.25">
      <c r="A18" s="121">
        <v>15</v>
      </c>
      <c r="B18" s="121" t="s">
        <v>36</v>
      </c>
      <c r="C18" s="122" t="s">
        <v>53</v>
      </c>
      <c r="D18" s="122" t="s">
        <v>119</v>
      </c>
      <c r="E18" s="121" t="s">
        <v>120</v>
      </c>
      <c r="F18" s="121" t="s">
        <v>89</v>
      </c>
      <c r="G18" s="121">
        <v>0</v>
      </c>
      <c r="H18" s="121">
        <v>1</v>
      </c>
      <c r="I18" s="121">
        <v>0</v>
      </c>
      <c r="J18" s="121">
        <v>1</v>
      </c>
      <c r="K18" s="121">
        <f t="shared" si="1"/>
        <v>2</v>
      </c>
      <c r="L18" s="41">
        <f t="shared" si="0"/>
        <v>25.48</v>
      </c>
      <c r="M18" s="41"/>
      <c r="N18" s="123">
        <v>0</v>
      </c>
      <c r="O18" s="41">
        <v>0</v>
      </c>
      <c r="P18" s="41"/>
      <c r="Q18" s="124" t="s">
        <v>6</v>
      </c>
      <c r="R18" s="124"/>
      <c r="S18" s="36"/>
    </row>
    <row r="19" spans="1:19" hidden="1" x14ac:dyDescent="0.25">
      <c r="A19" s="121">
        <v>16</v>
      </c>
      <c r="B19" s="121" t="s">
        <v>36</v>
      </c>
      <c r="C19" s="122" t="s">
        <v>53</v>
      </c>
      <c r="D19" s="122" t="s">
        <v>121</v>
      </c>
      <c r="E19" s="121" t="s">
        <v>122</v>
      </c>
      <c r="F19" s="121" t="s">
        <v>89</v>
      </c>
      <c r="G19" s="121">
        <v>0</v>
      </c>
      <c r="H19" s="121">
        <v>1</v>
      </c>
      <c r="I19" s="121">
        <v>0</v>
      </c>
      <c r="J19" s="121">
        <v>0</v>
      </c>
      <c r="K19" s="121">
        <f t="shared" si="1"/>
        <v>1</v>
      </c>
      <c r="L19" s="41">
        <f t="shared" si="0"/>
        <v>12.76</v>
      </c>
      <c r="M19" s="41">
        <v>10.32</v>
      </c>
      <c r="N19" s="123">
        <v>10.314399999999999</v>
      </c>
      <c r="O19" s="41">
        <v>10.32</v>
      </c>
      <c r="P19" s="96">
        <v>1</v>
      </c>
      <c r="Q19" s="124" t="s">
        <v>4</v>
      </c>
      <c r="R19" s="124"/>
      <c r="S19" s="36"/>
    </row>
    <row r="20" spans="1:19" x14ac:dyDescent="0.25">
      <c r="A20" s="121">
        <v>17</v>
      </c>
      <c r="B20" s="121" t="s">
        <v>36</v>
      </c>
      <c r="C20" s="122" t="s">
        <v>53</v>
      </c>
      <c r="D20" s="122" t="s">
        <v>123</v>
      </c>
      <c r="E20" s="121" t="s">
        <v>124</v>
      </c>
      <c r="F20" s="121" t="s">
        <v>89</v>
      </c>
      <c r="G20" s="121">
        <v>1</v>
      </c>
      <c r="H20" s="121">
        <v>1</v>
      </c>
      <c r="I20" s="121">
        <v>1</v>
      </c>
      <c r="J20" s="121">
        <v>1</v>
      </c>
      <c r="K20" s="121">
        <f t="shared" si="1"/>
        <v>4</v>
      </c>
      <c r="L20" s="41">
        <f t="shared" si="0"/>
        <v>56.69</v>
      </c>
      <c r="M20" s="41"/>
      <c r="N20" s="123">
        <v>0</v>
      </c>
      <c r="O20" s="41">
        <v>0</v>
      </c>
      <c r="P20" s="41"/>
      <c r="Q20" s="124" t="s">
        <v>8</v>
      </c>
      <c r="R20" s="124"/>
      <c r="S20" s="36"/>
    </row>
    <row r="21" spans="1:19" hidden="1" x14ac:dyDescent="0.25">
      <c r="A21" s="121">
        <v>18</v>
      </c>
      <c r="B21" s="121" t="s">
        <v>36</v>
      </c>
      <c r="C21" s="122" t="s">
        <v>53</v>
      </c>
      <c r="D21" s="122" t="s">
        <v>125</v>
      </c>
      <c r="E21" s="121" t="s">
        <v>126</v>
      </c>
      <c r="F21" s="121" t="s">
        <v>89</v>
      </c>
      <c r="G21" s="121">
        <v>0</v>
      </c>
      <c r="H21" s="121">
        <v>1</v>
      </c>
      <c r="I21" s="121">
        <v>0</v>
      </c>
      <c r="J21" s="121">
        <v>1</v>
      </c>
      <c r="K21" s="121">
        <f t="shared" si="1"/>
        <v>2</v>
      </c>
      <c r="L21" s="41">
        <f t="shared" si="0"/>
        <v>25.48</v>
      </c>
      <c r="M21" s="41">
        <v>19.45</v>
      </c>
      <c r="N21" s="123">
        <v>19.4512</v>
      </c>
      <c r="O21" s="41">
        <v>9.84</v>
      </c>
      <c r="P21" s="126">
        <v>0.35</v>
      </c>
      <c r="Q21" s="124" t="s">
        <v>445</v>
      </c>
      <c r="R21" s="124"/>
      <c r="S21" s="36"/>
    </row>
    <row r="22" spans="1:19" x14ac:dyDescent="0.25">
      <c r="A22" s="121">
        <v>19</v>
      </c>
      <c r="B22" s="121" t="s">
        <v>36</v>
      </c>
      <c r="C22" s="122" t="s">
        <v>53</v>
      </c>
      <c r="D22" s="122" t="s">
        <v>127</v>
      </c>
      <c r="E22" s="121" t="s">
        <v>128</v>
      </c>
      <c r="F22" s="121" t="s">
        <v>89</v>
      </c>
      <c r="G22" s="121">
        <v>0</v>
      </c>
      <c r="H22" s="121">
        <v>1</v>
      </c>
      <c r="I22" s="121">
        <v>0</v>
      </c>
      <c r="J22" s="121">
        <v>1</v>
      </c>
      <c r="K22" s="121">
        <f t="shared" si="1"/>
        <v>2</v>
      </c>
      <c r="L22" s="41">
        <f t="shared" si="0"/>
        <v>25.48</v>
      </c>
      <c r="M22" s="41"/>
      <c r="N22" s="123">
        <v>0</v>
      </c>
      <c r="O22" s="41">
        <v>0</v>
      </c>
      <c r="P22" s="41"/>
      <c r="Q22" s="124" t="s">
        <v>8</v>
      </c>
      <c r="R22" s="124"/>
      <c r="S22" s="36"/>
    </row>
    <row r="23" spans="1:19" hidden="1" x14ac:dyDescent="0.25">
      <c r="A23" s="121">
        <v>20</v>
      </c>
      <c r="B23" s="121" t="s">
        <v>36</v>
      </c>
      <c r="C23" s="122" t="s">
        <v>53</v>
      </c>
      <c r="D23" s="122" t="s">
        <v>129</v>
      </c>
      <c r="E23" s="121" t="s">
        <v>130</v>
      </c>
      <c r="F23" s="121" t="s">
        <v>89</v>
      </c>
      <c r="G23" s="121">
        <v>0</v>
      </c>
      <c r="H23" s="121">
        <v>1</v>
      </c>
      <c r="I23" s="121">
        <v>0</v>
      </c>
      <c r="J23" s="121">
        <v>1</v>
      </c>
      <c r="K23" s="121">
        <f t="shared" si="1"/>
        <v>2</v>
      </c>
      <c r="L23" s="41">
        <f t="shared" si="0"/>
        <v>25.48</v>
      </c>
      <c r="M23" s="41"/>
      <c r="N23" s="123">
        <v>0</v>
      </c>
      <c r="O23" s="41">
        <v>0</v>
      </c>
      <c r="P23" s="41"/>
      <c r="Q23" s="124" t="s">
        <v>6</v>
      </c>
      <c r="R23" s="124"/>
      <c r="S23" s="36"/>
    </row>
    <row r="24" spans="1:19" x14ac:dyDescent="0.25">
      <c r="A24" s="121">
        <v>21</v>
      </c>
      <c r="B24" s="121" t="s">
        <v>36</v>
      </c>
      <c r="C24" s="122" t="s">
        <v>53</v>
      </c>
      <c r="D24" s="122" t="s">
        <v>131</v>
      </c>
      <c r="E24" s="121">
        <v>1131508601</v>
      </c>
      <c r="F24" s="121" t="s">
        <v>89</v>
      </c>
      <c r="G24" s="121">
        <v>0</v>
      </c>
      <c r="H24" s="121">
        <v>1</v>
      </c>
      <c r="I24" s="121">
        <v>0</v>
      </c>
      <c r="J24" s="121">
        <v>1</v>
      </c>
      <c r="K24" s="121">
        <f t="shared" si="1"/>
        <v>2</v>
      </c>
      <c r="L24" s="41">
        <f t="shared" si="0"/>
        <v>25.48</v>
      </c>
      <c r="M24" s="41"/>
      <c r="N24" s="123">
        <v>0</v>
      </c>
      <c r="O24" s="41">
        <v>0</v>
      </c>
      <c r="P24" s="41"/>
      <c r="Q24" s="124" t="s">
        <v>8</v>
      </c>
      <c r="R24" s="124"/>
      <c r="S24" s="36"/>
    </row>
    <row r="25" spans="1:19" x14ac:dyDescent="0.25">
      <c r="A25" s="121">
        <v>22</v>
      </c>
      <c r="B25" s="121" t="s">
        <v>36</v>
      </c>
      <c r="C25" s="122" t="s">
        <v>53</v>
      </c>
      <c r="D25" s="122" t="s">
        <v>132</v>
      </c>
      <c r="E25" s="121" t="s">
        <v>133</v>
      </c>
      <c r="F25" s="121" t="s">
        <v>89</v>
      </c>
      <c r="G25" s="121">
        <v>0</v>
      </c>
      <c r="H25" s="121">
        <v>1</v>
      </c>
      <c r="I25" s="121">
        <v>0</v>
      </c>
      <c r="J25" s="121">
        <v>1</v>
      </c>
      <c r="K25" s="121">
        <f t="shared" si="1"/>
        <v>2</v>
      </c>
      <c r="L25" s="41">
        <f t="shared" si="0"/>
        <v>25.48</v>
      </c>
      <c r="M25" s="41"/>
      <c r="N25" s="123">
        <v>0</v>
      </c>
      <c r="O25" s="41">
        <v>0</v>
      </c>
      <c r="P25" s="41"/>
      <c r="Q25" s="124" t="s">
        <v>8</v>
      </c>
      <c r="R25" s="124"/>
      <c r="S25" s="36"/>
    </row>
    <row r="26" spans="1:19" hidden="1" x14ac:dyDescent="0.25">
      <c r="A26" s="121">
        <v>23</v>
      </c>
      <c r="B26" s="121" t="s">
        <v>36</v>
      </c>
      <c r="C26" s="122" t="s">
        <v>53</v>
      </c>
      <c r="D26" s="122" t="s">
        <v>134</v>
      </c>
      <c r="E26" s="121" t="s">
        <v>135</v>
      </c>
      <c r="F26" s="121" t="s">
        <v>89</v>
      </c>
      <c r="G26" s="121">
        <v>1</v>
      </c>
      <c r="H26" s="121">
        <v>1</v>
      </c>
      <c r="I26" s="121">
        <v>1</v>
      </c>
      <c r="J26" s="121">
        <v>1</v>
      </c>
      <c r="K26" s="121">
        <f t="shared" si="1"/>
        <v>4</v>
      </c>
      <c r="L26" s="41"/>
      <c r="M26" s="41">
        <v>42.44</v>
      </c>
      <c r="N26" s="123">
        <v>0</v>
      </c>
      <c r="O26" s="41">
        <v>0</v>
      </c>
      <c r="P26" s="126">
        <v>0.25</v>
      </c>
      <c r="Q26" s="124" t="s">
        <v>445</v>
      </c>
      <c r="R26" s="124"/>
      <c r="S26" s="36"/>
    </row>
    <row r="27" spans="1:19" s="37" customFormat="1" hidden="1" x14ac:dyDescent="0.25">
      <c r="A27" s="121">
        <v>24</v>
      </c>
      <c r="B27" s="121" t="s">
        <v>36</v>
      </c>
      <c r="C27" s="122" t="s">
        <v>53</v>
      </c>
      <c r="D27" s="122" t="s">
        <v>136</v>
      </c>
      <c r="E27" s="121" t="s">
        <v>137</v>
      </c>
      <c r="F27" s="121" t="s">
        <v>89</v>
      </c>
      <c r="G27" s="121">
        <v>0</v>
      </c>
      <c r="H27" s="121">
        <v>1</v>
      </c>
      <c r="I27" s="121">
        <v>0</v>
      </c>
      <c r="J27" s="121">
        <v>1</v>
      </c>
      <c r="K27" s="121">
        <f t="shared" si="1"/>
        <v>2</v>
      </c>
      <c r="L27" s="41">
        <f t="shared" si="0"/>
        <v>25.48</v>
      </c>
      <c r="M27" s="41">
        <v>20.498999999999999</v>
      </c>
      <c r="N27" s="123">
        <v>9.8412000000000006</v>
      </c>
      <c r="O27" s="41">
        <v>9.84</v>
      </c>
      <c r="P27" s="126">
        <v>0.7</v>
      </c>
      <c r="Q27" s="124" t="s">
        <v>445</v>
      </c>
      <c r="R27" s="124"/>
    </row>
    <row r="28" spans="1:19" hidden="1" x14ac:dyDescent="0.25">
      <c r="A28" s="121">
        <v>25</v>
      </c>
      <c r="B28" s="121" t="s">
        <v>36</v>
      </c>
      <c r="C28" s="122" t="s">
        <v>53</v>
      </c>
      <c r="D28" s="122" t="s">
        <v>138</v>
      </c>
      <c r="E28" s="121" t="s">
        <v>139</v>
      </c>
      <c r="F28" s="121" t="s">
        <v>89</v>
      </c>
      <c r="G28" s="121">
        <v>0</v>
      </c>
      <c r="H28" s="121">
        <v>1</v>
      </c>
      <c r="I28" s="121">
        <v>0</v>
      </c>
      <c r="J28" s="121">
        <v>0</v>
      </c>
      <c r="K28" s="121">
        <f t="shared" si="1"/>
        <v>1</v>
      </c>
      <c r="L28" s="41">
        <f t="shared" si="0"/>
        <v>12.76</v>
      </c>
      <c r="M28" s="41">
        <v>9.9600000000000009</v>
      </c>
      <c r="N28" s="123">
        <v>9.9599999999999991</v>
      </c>
      <c r="O28" s="41">
        <v>9.9600000000000009</v>
      </c>
      <c r="P28" s="96">
        <v>1</v>
      </c>
      <c r="Q28" s="124" t="s">
        <v>4</v>
      </c>
      <c r="R28" s="124"/>
      <c r="S28" s="36"/>
    </row>
    <row r="29" spans="1:19" x14ac:dyDescent="0.25">
      <c r="A29" s="121">
        <v>26</v>
      </c>
      <c r="B29" s="121" t="s">
        <v>36</v>
      </c>
      <c r="C29" s="122" t="s">
        <v>53</v>
      </c>
      <c r="D29" s="122" t="s">
        <v>140</v>
      </c>
      <c r="E29" s="121" t="s">
        <v>141</v>
      </c>
      <c r="F29" s="121" t="s">
        <v>89</v>
      </c>
      <c r="G29" s="121">
        <v>0</v>
      </c>
      <c r="H29" s="121">
        <v>1</v>
      </c>
      <c r="I29" s="121">
        <v>0</v>
      </c>
      <c r="J29" s="121">
        <v>1</v>
      </c>
      <c r="K29" s="121">
        <f t="shared" si="1"/>
        <v>2</v>
      </c>
      <c r="L29" s="41">
        <f t="shared" si="0"/>
        <v>25.48</v>
      </c>
      <c r="M29" s="41"/>
      <c r="N29" s="123">
        <v>0</v>
      </c>
      <c r="O29" s="41">
        <v>0</v>
      </c>
      <c r="P29" s="41"/>
      <c r="Q29" s="124" t="s">
        <v>8</v>
      </c>
      <c r="R29" s="124"/>
      <c r="S29" s="36"/>
    </row>
    <row r="30" spans="1:19" x14ac:dyDescent="0.25">
      <c r="A30" s="121">
        <v>27</v>
      </c>
      <c r="B30" s="121" t="s">
        <v>36</v>
      </c>
      <c r="C30" s="122" t="s">
        <v>53</v>
      </c>
      <c r="D30" s="122" t="s">
        <v>142</v>
      </c>
      <c r="E30" s="121" t="s">
        <v>143</v>
      </c>
      <c r="F30" s="121" t="s">
        <v>89</v>
      </c>
      <c r="G30" s="121">
        <v>0</v>
      </c>
      <c r="H30" s="121">
        <v>1</v>
      </c>
      <c r="I30" s="121">
        <v>0</v>
      </c>
      <c r="J30" s="121">
        <v>1</v>
      </c>
      <c r="K30" s="121">
        <f t="shared" si="1"/>
        <v>2</v>
      </c>
      <c r="L30" s="41">
        <f t="shared" si="0"/>
        <v>25.48</v>
      </c>
      <c r="M30" s="41"/>
      <c r="N30" s="123">
        <v>0</v>
      </c>
      <c r="O30" s="41">
        <v>0</v>
      </c>
      <c r="P30" s="41"/>
      <c r="Q30" s="124" t="s">
        <v>8</v>
      </c>
      <c r="R30" s="124"/>
      <c r="S30" s="36"/>
    </row>
    <row r="31" spans="1:19" x14ac:dyDescent="0.25">
      <c r="A31" s="121">
        <v>28</v>
      </c>
      <c r="B31" s="121" t="s">
        <v>36</v>
      </c>
      <c r="C31" s="122" t="s">
        <v>53</v>
      </c>
      <c r="D31" s="122" t="s">
        <v>144</v>
      </c>
      <c r="E31" s="121" t="s">
        <v>145</v>
      </c>
      <c r="F31" s="121" t="s">
        <v>89</v>
      </c>
      <c r="G31" s="121">
        <v>0</v>
      </c>
      <c r="H31" s="121">
        <v>0</v>
      </c>
      <c r="I31" s="121">
        <v>0</v>
      </c>
      <c r="J31" s="121">
        <v>1</v>
      </c>
      <c r="K31" s="121">
        <f t="shared" si="1"/>
        <v>1</v>
      </c>
      <c r="L31" s="41">
        <f t="shared" si="0"/>
        <v>12.72</v>
      </c>
      <c r="M31" s="41"/>
      <c r="N31" s="123">
        <v>0</v>
      </c>
      <c r="O31" s="41">
        <v>0</v>
      </c>
      <c r="P31" s="41"/>
      <c r="Q31" s="124" t="s">
        <v>8</v>
      </c>
      <c r="R31" s="124"/>
      <c r="S31" s="36"/>
    </row>
    <row r="32" spans="1:19" hidden="1" x14ac:dyDescent="0.25">
      <c r="A32" s="121">
        <v>29</v>
      </c>
      <c r="B32" s="121" t="s">
        <v>36</v>
      </c>
      <c r="C32" s="122" t="s">
        <v>53</v>
      </c>
      <c r="D32" s="122" t="s">
        <v>146</v>
      </c>
      <c r="E32" s="121" t="s">
        <v>147</v>
      </c>
      <c r="F32" s="121" t="s">
        <v>89</v>
      </c>
      <c r="G32" s="121">
        <v>0</v>
      </c>
      <c r="H32" s="121">
        <v>1</v>
      </c>
      <c r="I32" s="121">
        <v>0</v>
      </c>
      <c r="J32" s="121">
        <v>0</v>
      </c>
      <c r="K32" s="121">
        <f t="shared" si="1"/>
        <v>1</v>
      </c>
      <c r="L32" s="41">
        <f t="shared" si="0"/>
        <v>12.76</v>
      </c>
      <c r="M32" s="41">
        <v>9.99</v>
      </c>
      <c r="N32" s="123">
        <v>9.99</v>
      </c>
      <c r="O32" s="41">
        <v>9.99</v>
      </c>
      <c r="P32" s="96">
        <v>1</v>
      </c>
      <c r="Q32" s="124" t="s">
        <v>4</v>
      </c>
      <c r="R32" s="124"/>
      <c r="S32" s="36"/>
    </row>
    <row r="33" spans="1:22" s="37" customFormat="1" hidden="1" x14ac:dyDescent="0.25">
      <c r="A33" s="121">
        <v>30</v>
      </c>
      <c r="B33" s="121" t="s">
        <v>36</v>
      </c>
      <c r="C33" s="122" t="s">
        <v>53</v>
      </c>
      <c r="D33" s="122" t="s">
        <v>148</v>
      </c>
      <c r="E33" s="121" t="s">
        <v>149</v>
      </c>
      <c r="F33" s="121" t="s">
        <v>89</v>
      </c>
      <c r="G33" s="121">
        <v>0</v>
      </c>
      <c r="H33" s="121">
        <v>1</v>
      </c>
      <c r="I33" s="121">
        <v>0</v>
      </c>
      <c r="J33" s="121">
        <v>0</v>
      </c>
      <c r="K33" s="121">
        <f t="shared" si="1"/>
        <v>1</v>
      </c>
      <c r="L33" s="41">
        <f t="shared" si="0"/>
        <v>12.76</v>
      </c>
      <c r="M33" s="41">
        <v>9.31</v>
      </c>
      <c r="N33" s="123">
        <v>9.31</v>
      </c>
      <c r="O33" s="41">
        <v>6.1970000000000001</v>
      </c>
      <c r="P33" s="126">
        <v>0.7</v>
      </c>
      <c r="Q33" s="124" t="s">
        <v>445</v>
      </c>
      <c r="R33" s="124"/>
      <c r="S33" s="36"/>
      <c r="T33" s="40"/>
      <c r="U33" s="40"/>
      <c r="V33" s="40"/>
    </row>
    <row r="34" spans="1:22" hidden="1" x14ac:dyDescent="0.25">
      <c r="A34" s="121">
        <v>31</v>
      </c>
      <c r="B34" s="121" t="s">
        <v>36</v>
      </c>
      <c r="C34" s="122" t="s">
        <v>53</v>
      </c>
      <c r="D34" s="122" t="s">
        <v>150</v>
      </c>
      <c r="E34" s="121" t="s">
        <v>151</v>
      </c>
      <c r="F34" s="121" t="s">
        <v>89</v>
      </c>
      <c r="G34" s="121">
        <v>1</v>
      </c>
      <c r="H34" s="121">
        <v>1</v>
      </c>
      <c r="I34" s="121">
        <v>1</v>
      </c>
      <c r="J34" s="121">
        <v>1</v>
      </c>
      <c r="K34" s="121">
        <f t="shared" si="1"/>
        <v>4</v>
      </c>
      <c r="L34" s="41">
        <f t="shared" si="0"/>
        <v>56.69</v>
      </c>
      <c r="M34" s="41"/>
      <c r="N34" s="123">
        <v>0</v>
      </c>
      <c r="O34" s="41">
        <v>0</v>
      </c>
      <c r="P34" s="41"/>
      <c r="Q34" s="124" t="s">
        <v>6</v>
      </c>
      <c r="R34" s="124"/>
      <c r="S34" s="36"/>
    </row>
    <row r="35" spans="1:22" s="37" customFormat="1" hidden="1" x14ac:dyDescent="0.25">
      <c r="A35" s="121">
        <v>32</v>
      </c>
      <c r="B35" s="121" t="s">
        <v>36</v>
      </c>
      <c r="C35" s="122" t="s">
        <v>53</v>
      </c>
      <c r="D35" s="122" t="s">
        <v>152</v>
      </c>
      <c r="E35" s="121" t="s">
        <v>153</v>
      </c>
      <c r="F35" s="121" t="s">
        <v>89</v>
      </c>
      <c r="G35" s="121">
        <v>0</v>
      </c>
      <c r="H35" s="121">
        <v>1</v>
      </c>
      <c r="I35" s="121">
        <v>0</v>
      </c>
      <c r="J35" s="121">
        <v>0</v>
      </c>
      <c r="K35" s="121">
        <f t="shared" si="1"/>
        <v>1</v>
      </c>
      <c r="L35" s="41">
        <f t="shared" si="0"/>
        <v>12.76</v>
      </c>
      <c r="M35" s="41">
        <v>9.2669999999999995</v>
      </c>
      <c r="N35" s="123">
        <v>12.4</v>
      </c>
      <c r="O35" s="41">
        <v>9.2669999999999995</v>
      </c>
      <c r="P35" s="96">
        <v>1</v>
      </c>
      <c r="Q35" s="124" t="s">
        <v>4</v>
      </c>
      <c r="R35" s="124"/>
      <c r="S35" s="36"/>
    </row>
    <row r="36" spans="1:22" x14ac:dyDescent="0.25">
      <c r="A36" s="121">
        <v>33</v>
      </c>
      <c r="B36" s="121" t="s">
        <v>36</v>
      </c>
      <c r="C36" s="122" t="s">
        <v>53</v>
      </c>
      <c r="D36" s="122" t="s">
        <v>57</v>
      </c>
      <c r="E36" s="121" t="s">
        <v>58</v>
      </c>
      <c r="F36" s="121" t="s">
        <v>89</v>
      </c>
      <c r="G36" s="121">
        <v>1</v>
      </c>
      <c r="H36" s="121">
        <v>1</v>
      </c>
      <c r="I36" s="121">
        <v>1</v>
      </c>
      <c r="J36" s="121">
        <v>0</v>
      </c>
      <c r="K36" s="121">
        <f t="shared" si="1"/>
        <v>3</v>
      </c>
      <c r="L36" s="41">
        <f t="shared" si="0"/>
        <v>43.97</v>
      </c>
      <c r="M36" s="41"/>
      <c r="N36" s="123">
        <v>0</v>
      </c>
      <c r="O36" s="41">
        <v>0</v>
      </c>
      <c r="P36" s="41"/>
      <c r="Q36" s="124" t="s">
        <v>8</v>
      </c>
      <c r="R36" s="124"/>
      <c r="S36" s="36"/>
    </row>
    <row r="37" spans="1:22" s="37" customFormat="1" hidden="1" x14ac:dyDescent="0.25">
      <c r="A37" s="121">
        <v>34</v>
      </c>
      <c r="B37" s="121" t="s">
        <v>36</v>
      </c>
      <c r="C37" s="122" t="s">
        <v>53</v>
      </c>
      <c r="D37" s="122" t="s">
        <v>154</v>
      </c>
      <c r="E37" s="121" t="s">
        <v>155</v>
      </c>
      <c r="F37" s="121" t="s">
        <v>89</v>
      </c>
      <c r="G37" s="121">
        <v>0</v>
      </c>
      <c r="H37" s="121">
        <v>1</v>
      </c>
      <c r="I37" s="121">
        <v>0</v>
      </c>
      <c r="J37" s="121">
        <v>0</v>
      </c>
      <c r="K37" s="121">
        <f t="shared" si="1"/>
        <v>1</v>
      </c>
      <c r="L37" s="41">
        <f t="shared" si="0"/>
        <v>12.76</v>
      </c>
      <c r="M37" s="41">
        <v>8.48</v>
      </c>
      <c r="N37" s="123">
        <v>8.4844000000000008</v>
      </c>
      <c r="O37" s="41">
        <v>7.758</v>
      </c>
      <c r="P37" s="96">
        <v>1</v>
      </c>
      <c r="Q37" s="124" t="s">
        <v>4</v>
      </c>
      <c r="R37" s="124"/>
    </row>
    <row r="38" spans="1:22" s="37" customFormat="1" hidden="1" x14ac:dyDescent="0.25">
      <c r="A38" s="121">
        <v>35</v>
      </c>
      <c r="B38" s="121" t="s">
        <v>36</v>
      </c>
      <c r="C38" s="122" t="s">
        <v>53</v>
      </c>
      <c r="D38" s="122" t="s">
        <v>156</v>
      </c>
      <c r="E38" s="121" t="s">
        <v>157</v>
      </c>
      <c r="F38" s="121" t="s">
        <v>89</v>
      </c>
      <c r="G38" s="121">
        <v>1</v>
      </c>
      <c r="H38" s="121">
        <v>1</v>
      </c>
      <c r="I38" s="121">
        <v>1</v>
      </c>
      <c r="J38" s="121">
        <v>0</v>
      </c>
      <c r="K38" s="121">
        <f t="shared" si="1"/>
        <v>3</v>
      </c>
      <c r="L38" s="41">
        <f t="shared" ref="L38:L101" si="2">(G38*12.78)+(H38*12.76)+(I38*18.43)+(J38*12.72)</f>
        <v>43.97</v>
      </c>
      <c r="M38" s="41">
        <v>29.456</v>
      </c>
      <c r="N38" s="123">
        <v>29.456</v>
      </c>
      <c r="O38" s="41">
        <v>0</v>
      </c>
      <c r="P38" s="126">
        <v>0.25</v>
      </c>
      <c r="Q38" s="124" t="s">
        <v>445</v>
      </c>
      <c r="R38" s="124"/>
    </row>
    <row r="39" spans="1:22" x14ac:dyDescent="0.25">
      <c r="A39" s="121">
        <v>36</v>
      </c>
      <c r="B39" s="121" t="s">
        <v>36</v>
      </c>
      <c r="C39" s="122" t="s">
        <v>53</v>
      </c>
      <c r="D39" s="122" t="s">
        <v>158</v>
      </c>
      <c r="E39" s="121" t="s">
        <v>159</v>
      </c>
      <c r="F39" s="121" t="s">
        <v>89</v>
      </c>
      <c r="G39" s="121">
        <v>1</v>
      </c>
      <c r="H39" s="121">
        <v>1</v>
      </c>
      <c r="I39" s="121">
        <v>1</v>
      </c>
      <c r="J39" s="121">
        <v>0</v>
      </c>
      <c r="K39" s="121">
        <f t="shared" si="1"/>
        <v>3</v>
      </c>
      <c r="L39" s="41">
        <f t="shared" si="2"/>
        <v>43.97</v>
      </c>
      <c r="M39" s="41"/>
      <c r="N39" s="123">
        <v>0</v>
      </c>
      <c r="O39" s="41">
        <v>0</v>
      </c>
      <c r="P39" s="41"/>
      <c r="Q39" s="124" t="s">
        <v>8</v>
      </c>
      <c r="R39" s="124"/>
      <c r="S39" s="36"/>
    </row>
    <row r="40" spans="1:22" x14ac:dyDescent="0.25">
      <c r="A40" s="121">
        <v>37</v>
      </c>
      <c r="B40" s="121" t="s">
        <v>36</v>
      </c>
      <c r="C40" s="122" t="s">
        <v>53</v>
      </c>
      <c r="D40" s="122" t="s">
        <v>160</v>
      </c>
      <c r="E40" s="121" t="s">
        <v>161</v>
      </c>
      <c r="F40" s="121" t="s">
        <v>89</v>
      </c>
      <c r="G40" s="121">
        <v>1</v>
      </c>
      <c r="H40" s="121">
        <v>1</v>
      </c>
      <c r="I40" s="121">
        <v>1</v>
      </c>
      <c r="J40" s="121">
        <v>0</v>
      </c>
      <c r="K40" s="121">
        <f t="shared" si="1"/>
        <v>3</v>
      </c>
      <c r="L40" s="41">
        <f t="shared" si="2"/>
        <v>43.97</v>
      </c>
      <c r="M40" s="41"/>
      <c r="N40" s="123">
        <v>0</v>
      </c>
      <c r="O40" s="41">
        <v>0</v>
      </c>
      <c r="P40" s="41"/>
      <c r="Q40" s="124" t="s">
        <v>8</v>
      </c>
      <c r="R40" s="124"/>
      <c r="S40" s="36"/>
    </row>
    <row r="41" spans="1:22" s="37" customFormat="1" hidden="1" x14ac:dyDescent="0.25">
      <c r="A41" s="121">
        <v>38</v>
      </c>
      <c r="B41" s="121" t="s">
        <v>36</v>
      </c>
      <c r="C41" s="122" t="s">
        <v>53</v>
      </c>
      <c r="D41" s="122" t="s">
        <v>162</v>
      </c>
      <c r="E41" s="121" t="s">
        <v>163</v>
      </c>
      <c r="F41" s="121" t="s">
        <v>89</v>
      </c>
      <c r="G41" s="121">
        <v>1</v>
      </c>
      <c r="H41" s="121">
        <v>1</v>
      </c>
      <c r="I41" s="121">
        <v>1</v>
      </c>
      <c r="J41" s="121">
        <v>1</v>
      </c>
      <c r="K41" s="121">
        <f t="shared" si="1"/>
        <v>4</v>
      </c>
      <c r="L41" s="41">
        <f t="shared" si="2"/>
        <v>56.69</v>
      </c>
      <c r="M41" s="42">
        <v>40</v>
      </c>
      <c r="N41" s="123">
        <v>30</v>
      </c>
      <c r="O41" s="41">
        <v>0</v>
      </c>
      <c r="P41" s="126">
        <v>0.75</v>
      </c>
      <c r="Q41" s="124" t="s">
        <v>445</v>
      </c>
      <c r="R41" s="124"/>
    </row>
    <row r="42" spans="1:22" hidden="1" x14ac:dyDescent="0.25">
      <c r="A42" s="121">
        <v>39</v>
      </c>
      <c r="B42" s="121" t="s">
        <v>36</v>
      </c>
      <c r="C42" s="122" t="s">
        <v>53</v>
      </c>
      <c r="D42" s="122" t="s">
        <v>164</v>
      </c>
      <c r="E42" s="121" t="s">
        <v>165</v>
      </c>
      <c r="F42" s="121" t="s">
        <v>89</v>
      </c>
      <c r="G42" s="121">
        <v>0</v>
      </c>
      <c r="H42" s="121">
        <v>1</v>
      </c>
      <c r="I42" s="121">
        <v>0</v>
      </c>
      <c r="J42" s="121">
        <v>0</v>
      </c>
      <c r="K42" s="121">
        <f t="shared" si="1"/>
        <v>1</v>
      </c>
      <c r="L42" s="41">
        <f t="shared" si="2"/>
        <v>12.76</v>
      </c>
      <c r="M42" s="41">
        <v>10.61</v>
      </c>
      <c r="N42" s="123">
        <v>12.414400000000001</v>
      </c>
      <c r="O42" s="41">
        <v>10.41</v>
      </c>
      <c r="P42" s="96">
        <v>1</v>
      </c>
      <c r="Q42" s="124" t="s">
        <v>4</v>
      </c>
      <c r="R42" s="124"/>
      <c r="S42" s="36"/>
    </row>
    <row r="43" spans="1:22" x14ac:dyDescent="0.25">
      <c r="A43" s="121">
        <v>40</v>
      </c>
      <c r="B43" s="121" t="s">
        <v>36</v>
      </c>
      <c r="C43" s="122" t="s">
        <v>53</v>
      </c>
      <c r="D43" s="122" t="s">
        <v>166</v>
      </c>
      <c r="E43" s="121" t="s">
        <v>167</v>
      </c>
      <c r="F43" s="121" t="s">
        <v>89</v>
      </c>
      <c r="G43" s="121">
        <v>0</v>
      </c>
      <c r="H43" s="121">
        <v>1</v>
      </c>
      <c r="I43" s="121">
        <v>0</v>
      </c>
      <c r="J43" s="121">
        <v>0</v>
      </c>
      <c r="K43" s="121">
        <f t="shared" si="1"/>
        <v>1</v>
      </c>
      <c r="L43" s="41">
        <f t="shared" si="2"/>
        <v>12.76</v>
      </c>
      <c r="M43" s="41"/>
      <c r="N43" s="123">
        <v>0</v>
      </c>
      <c r="O43" s="41">
        <v>0</v>
      </c>
      <c r="P43" s="41"/>
      <c r="Q43" s="124" t="s">
        <v>8</v>
      </c>
      <c r="R43" s="124"/>
      <c r="S43" s="36"/>
    </row>
    <row r="44" spans="1:22" s="37" customFormat="1" hidden="1" x14ac:dyDescent="0.25">
      <c r="A44" s="121">
        <v>41</v>
      </c>
      <c r="B44" s="121" t="s">
        <v>36</v>
      </c>
      <c r="C44" s="122" t="s">
        <v>53</v>
      </c>
      <c r="D44" s="122" t="s">
        <v>59</v>
      </c>
      <c r="E44" s="121" t="s">
        <v>60</v>
      </c>
      <c r="F44" s="121" t="s">
        <v>89</v>
      </c>
      <c r="G44" s="121">
        <v>1</v>
      </c>
      <c r="H44" s="121">
        <v>1</v>
      </c>
      <c r="I44" s="121">
        <v>1</v>
      </c>
      <c r="J44" s="121">
        <v>1</v>
      </c>
      <c r="K44" s="121">
        <f t="shared" si="1"/>
        <v>4</v>
      </c>
      <c r="L44" s="41">
        <f t="shared" si="2"/>
        <v>56.69</v>
      </c>
      <c r="M44" s="41">
        <v>41.887</v>
      </c>
      <c r="N44" s="123">
        <v>40</v>
      </c>
      <c r="O44" s="123">
        <v>25.254999999999999</v>
      </c>
      <c r="P44" s="126">
        <v>0.75</v>
      </c>
      <c r="Q44" s="124" t="s">
        <v>445</v>
      </c>
      <c r="R44" s="124"/>
    </row>
    <row r="45" spans="1:22" hidden="1" x14ac:dyDescent="0.25">
      <c r="A45" s="121">
        <v>42</v>
      </c>
      <c r="B45" s="121" t="s">
        <v>36</v>
      </c>
      <c r="C45" s="122" t="s">
        <v>53</v>
      </c>
      <c r="D45" s="122" t="s">
        <v>168</v>
      </c>
      <c r="E45" s="121" t="s">
        <v>169</v>
      </c>
      <c r="F45" s="121" t="s">
        <v>89</v>
      </c>
      <c r="G45" s="121">
        <v>0</v>
      </c>
      <c r="H45" s="121">
        <v>1</v>
      </c>
      <c r="I45" s="121">
        <v>0</v>
      </c>
      <c r="J45" s="121">
        <v>0</v>
      </c>
      <c r="K45" s="121">
        <f t="shared" si="1"/>
        <v>1</v>
      </c>
      <c r="L45" s="41">
        <f t="shared" si="2"/>
        <v>12.76</v>
      </c>
      <c r="M45" s="41">
        <v>8.51</v>
      </c>
      <c r="N45" s="123">
        <v>6.4244000000000003</v>
      </c>
      <c r="O45" s="41">
        <v>0</v>
      </c>
      <c r="P45" s="41"/>
      <c r="Q45" s="124" t="s">
        <v>443</v>
      </c>
      <c r="R45" s="124"/>
      <c r="S45" s="36"/>
    </row>
    <row r="46" spans="1:22" hidden="1" x14ac:dyDescent="0.25">
      <c r="A46" s="121">
        <v>43</v>
      </c>
      <c r="B46" s="121" t="s">
        <v>36</v>
      </c>
      <c r="C46" s="122" t="s">
        <v>53</v>
      </c>
      <c r="D46" s="122" t="s">
        <v>170</v>
      </c>
      <c r="E46" s="121" t="s">
        <v>171</v>
      </c>
      <c r="F46" s="121" t="s">
        <v>89</v>
      </c>
      <c r="G46" s="121">
        <v>0</v>
      </c>
      <c r="H46" s="121">
        <v>1</v>
      </c>
      <c r="I46" s="121">
        <v>0</v>
      </c>
      <c r="J46" s="121">
        <v>1</v>
      </c>
      <c r="K46" s="121">
        <f t="shared" si="1"/>
        <v>2</v>
      </c>
      <c r="L46" s="41">
        <f t="shared" si="2"/>
        <v>25.48</v>
      </c>
      <c r="M46" s="41">
        <v>19.25</v>
      </c>
      <c r="N46" s="123">
        <v>10.841200000000001</v>
      </c>
      <c r="O46" s="41">
        <v>0</v>
      </c>
      <c r="P46" s="126">
        <v>0.25</v>
      </c>
      <c r="Q46" s="124" t="s">
        <v>445</v>
      </c>
      <c r="R46" s="124"/>
      <c r="S46" s="36"/>
    </row>
    <row r="47" spans="1:22" hidden="1" x14ac:dyDescent="0.25">
      <c r="A47" s="121">
        <v>44</v>
      </c>
      <c r="B47" s="121" t="s">
        <v>36</v>
      </c>
      <c r="C47" s="122" t="s">
        <v>53</v>
      </c>
      <c r="D47" s="122" t="s">
        <v>172</v>
      </c>
      <c r="E47" s="121" t="s">
        <v>173</v>
      </c>
      <c r="F47" s="121" t="s">
        <v>89</v>
      </c>
      <c r="G47" s="121">
        <v>1</v>
      </c>
      <c r="H47" s="121">
        <v>1</v>
      </c>
      <c r="I47" s="121">
        <v>1</v>
      </c>
      <c r="J47" s="121">
        <v>1</v>
      </c>
      <c r="K47" s="121">
        <f t="shared" si="1"/>
        <v>4</v>
      </c>
      <c r="L47" s="41">
        <f t="shared" si="2"/>
        <v>56.69</v>
      </c>
      <c r="M47" s="41"/>
      <c r="N47" s="123">
        <v>0</v>
      </c>
      <c r="O47" s="41">
        <v>0</v>
      </c>
      <c r="P47" s="41"/>
      <c r="Q47" s="124" t="s">
        <v>6</v>
      </c>
      <c r="R47" s="124"/>
      <c r="S47" s="36"/>
    </row>
    <row r="48" spans="1:22" s="37" customFormat="1" hidden="1" x14ac:dyDescent="0.25">
      <c r="A48" s="121">
        <v>45</v>
      </c>
      <c r="B48" s="121" t="s">
        <v>36</v>
      </c>
      <c r="C48" s="122" t="s">
        <v>53</v>
      </c>
      <c r="D48" s="122" t="s">
        <v>174</v>
      </c>
      <c r="E48" s="121" t="s">
        <v>175</v>
      </c>
      <c r="F48" s="121" t="s">
        <v>89</v>
      </c>
      <c r="G48" s="121">
        <v>0</v>
      </c>
      <c r="H48" s="121">
        <v>1</v>
      </c>
      <c r="I48" s="121">
        <v>0</v>
      </c>
      <c r="J48" s="121">
        <v>0</v>
      </c>
      <c r="K48" s="121">
        <f t="shared" si="1"/>
        <v>1</v>
      </c>
      <c r="L48" s="41">
        <f t="shared" si="2"/>
        <v>12.76</v>
      </c>
      <c r="M48" s="41">
        <v>9.1869999999999994</v>
      </c>
      <c r="N48" s="123">
        <v>12</v>
      </c>
      <c r="O48" s="41">
        <v>9.1869999999999994</v>
      </c>
      <c r="P48" s="96">
        <v>1</v>
      </c>
      <c r="Q48" s="124" t="s">
        <v>4</v>
      </c>
      <c r="R48" s="124"/>
      <c r="S48" s="36"/>
    </row>
    <row r="49" spans="1:19" hidden="1" x14ac:dyDescent="0.25">
      <c r="A49" s="121">
        <v>46</v>
      </c>
      <c r="B49" s="121" t="s">
        <v>36</v>
      </c>
      <c r="C49" s="122" t="s">
        <v>53</v>
      </c>
      <c r="D49" s="122" t="s">
        <v>176</v>
      </c>
      <c r="E49" s="121" t="s">
        <v>177</v>
      </c>
      <c r="F49" s="121" t="s">
        <v>89</v>
      </c>
      <c r="G49" s="121">
        <v>1</v>
      </c>
      <c r="H49" s="121">
        <v>1</v>
      </c>
      <c r="I49" s="121">
        <v>1</v>
      </c>
      <c r="J49" s="121">
        <v>1</v>
      </c>
      <c r="K49" s="121">
        <f t="shared" si="1"/>
        <v>4</v>
      </c>
      <c r="L49" s="41">
        <f t="shared" si="2"/>
        <v>56.69</v>
      </c>
      <c r="M49" s="41">
        <v>42</v>
      </c>
      <c r="N49" s="123">
        <v>0</v>
      </c>
      <c r="O49" s="41">
        <v>0</v>
      </c>
      <c r="P49" s="126">
        <v>0.25</v>
      </c>
      <c r="Q49" s="124" t="s">
        <v>445</v>
      </c>
      <c r="R49" s="124"/>
      <c r="S49" s="36"/>
    </row>
    <row r="50" spans="1:19" hidden="1" x14ac:dyDescent="0.25">
      <c r="A50" s="121">
        <v>47</v>
      </c>
      <c r="B50" s="121" t="s">
        <v>36</v>
      </c>
      <c r="C50" s="122" t="s">
        <v>53</v>
      </c>
      <c r="D50" s="122" t="s">
        <v>178</v>
      </c>
      <c r="E50" s="121" t="s">
        <v>179</v>
      </c>
      <c r="F50" s="121" t="s">
        <v>89</v>
      </c>
      <c r="G50" s="121">
        <v>1</v>
      </c>
      <c r="H50" s="121">
        <v>1</v>
      </c>
      <c r="I50" s="121">
        <v>1</v>
      </c>
      <c r="J50" s="121">
        <v>1</v>
      </c>
      <c r="K50" s="121">
        <f t="shared" si="1"/>
        <v>4</v>
      </c>
      <c r="L50" s="41">
        <f t="shared" si="2"/>
        <v>56.69</v>
      </c>
      <c r="M50" s="41">
        <v>41.72</v>
      </c>
      <c r="N50" s="123">
        <v>0</v>
      </c>
      <c r="O50" s="41">
        <v>0</v>
      </c>
      <c r="P50" s="126">
        <v>0.25</v>
      </c>
      <c r="Q50" s="124" t="s">
        <v>445</v>
      </c>
      <c r="R50" s="124"/>
      <c r="S50" s="36"/>
    </row>
    <row r="51" spans="1:19" x14ac:dyDescent="0.25">
      <c r="A51" s="121">
        <v>48</v>
      </c>
      <c r="B51" s="121" t="s">
        <v>36</v>
      </c>
      <c r="C51" s="122" t="s">
        <v>53</v>
      </c>
      <c r="D51" s="122" t="s">
        <v>180</v>
      </c>
      <c r="E51" s="121" t="s">
        <v>181</v>
      </c>
      <c r="F51" s="121" t="s">
        <v>89</v>
      </c>
      <c r="G51" s="121">
        <v>0</v>
      </c>
      <c r="H51" s="121">
        <v>1</v>
      </c>
      <c r="I51" s="121">
        <v>0</v>
      </c>
      <c r="J51" s="121">
        <v>1</v>
      </c>
      <c r="K51" s="121">
        <f t="shared" si="1"/>
        <v>2</v>
      </c>
      <c r="L51" s="41">
        <f t="shared" si="2"/>
        <v>25.48</v>
      </c>
      <c r="M51" s="41"/>
      <c r="N51" s="123">
        <v>0</v>
      </c>
      <c r="O51" s="41">
        <v>0</v>
      </c>
      <c r="P51" s="41"/>
      <c r="Q51" s="124" t="s">
        <v>8</v>
      </c>
      <c r="R51" s="124"/>
      <c r="S51" s="36"/>
    </row>
    <row r="52" spans="1:19" hidden="1" x14ac:dyDescent="0.25">
      <c r="A52" s="121">
        <v>49</v>
      </c>
      <c r="B52" s="121" t="s">
        <v>36</v>
      </c>
      <c r="C52" s="122" t="s">
        <v>53</v>
      </c>
      <c r="D52" s="122" t="s">
        <v>182</v>
      </c>
      <c r="E52" s="121" t="s">
        <v>183</v>
      </c>
      <c r="F52" s="121" t="s">
        <v>89</v>
      </c>
      <c r="G52" s="121">
        <v>0</v>
      </c>
      <c r="H52" s="121">
        <v>1</v>
      </c>
      <c r="I52" s="121">
        <v>0</v>
      </c>
      <c r="J52" s="121">
        <v>1</v>
      </c>
      <c r="K52" s="121">
        <f t="shared" si="1"/>
        <v>2</v>
      </c>
      <c r="L52" s="41">
        <f t="shared" si="2"/>
        <v>25.48</v>
      </c>
      <c r="M52" s="41"/>
      <c r="N52" s="123">
        <v>0</v>
      </c>
      <c r="O52" s="41">
        <v>0</v>
      </c>
      <c r="P52" s="41"/>
      <c r="Q52" s="124" t="s">
        <v>6</v>
      </c>
      <c r="R52" s="124"/>
      <c r="S52" s="36"/>
    </row>
    <row r="53" spans="1:19" hidden="1" x14ac:dyDescent="0.25">
      <c r="A53" s="121">
        <v>50</v>
      </c>
      <c r="B53" s="121" t="s">
        <v>36</v>
      </c>
      <c r="C53" s="122" t="s">
        <v>53</v>
      </c>
      <c r="D53" s="122" t="s">
        <v>184</v>
      </c>
      <c r="E53" s="121" t="s">
        <v>185</v>
      </c>
      <c r="F53" s="121" t="s">
        <v>89</v>
      </c>
      <c r="G53" s="121">
        <v>0</v>
      </c>
      <c r="H53" s="121">
        <v>1</v>
      </c>
      <c r="I53" s="121">
        <v>0</v>
      </c>
      <c r="J53" s="121">
        <v>0</v>
      </c>
      <c r="K53" s="121">
        <f t="shared" si="1"/>
        <v>1</v>
      </c>
      <c r="L53" s="41">
        <f t="shared" si="2"/>
        <v>12.76</v>
      </c>
      <c r="M53" s="41">
        <v>9.35</v>
      </c>
      <c r="N53" s="123">
        <v>9.3500000000000014</v>
      </c>
      <c r="O53" s="41">
        <v>6.3070000000000004</v>
      </c>
      <c r="P53" s="126">
        <v>0.75</v>
      </c>
      <c r="Q53" s="124" t="s">
        <v>445</v>
      </c>
      <c r="R53" s="124"/>
      <c r="S53" s="36"/>
    </row>
    <row r="54" spans="1:19" hidden="1" x14ac:dyDescent="0.25">
      <c r="A54" s="121">
        <v>51</v>
      </c>
      <c r="B54" s="121" t="s">
        <v>36</v>
      </c>
      <c r="C54" s="122" t="s">
        <v>53</v>
      </c>
      <c r="D54" s="122" t="s">
        <v>186</v>
      </c>
      <c r="E54" s="121" t="s">
        <v>187</v>
      </c>
      <c r="F54" s="121" t="s">
        <v>89</v>
      </c>
      <c r="G54" s="121">
        <v>1</v>
      </c>
      <c r="H54" s="121">
        <v>1</v>
      </c>
      <c r="I54" s="121">
        <v>1</v>
      </c>
      <c r="J54" s="121">
        <v>1</v>
      </c>
      <c r="K54" s="121">
        <f t="shared" si="1"/>
        <v>4</v>
      </c>
      <c r="L54" s="41">
        <f t="shared" si="2"/>
        <v>56.69</v>
      </c>
      <c r="M54" s="41">
        <v>43</v>
      </c>
      <c r="N54" s="123">
        <v>0</v>
      </c>
      <c r="O54" s="41">
        <v>0</v>
      </c>
      <c r="P54" s="126">
        <v>0.25</v>
      </c>
      <c r="Q54" s="124" t="s">
        <v>445</v>
      </c>
      <c r="R54" s="124"/>
      <c r="S54" s="36"/>
    </row>
    <row r="55" spans="1:19" s="37" customFormat="1" hidden="1" x14ac:dyDescent="0.25">
      <c r="A55" s="121">
        <v>52</v>
      </c>
      <c r="B55" s="121" t="s">
        <v>36</v>
      </c>
      <c r="C55" s="122" t="s">
        <v>53</v>
      </c>
      <c r="D55" s="122" t="s">
        <v>188</v>
      </c>
      <c r="E55" s="121" t="s">
        <v>189</v>
      </c>
      <c r="F55" s="121" t="s">
        <v>89</v>
      </c>
      <c r="G55" s="121">
        <v>0</v>
      </c>
      <c r="H55" s="121">
        <v>1</v>
      </c>
      <c r="I55" s="121">
        <v>0</v>
      </c>
      <c r="J55" s="121">
        <v>1</v>
      </c>
      <c r="K55" s="121">
        <f t="shared" si="1"/>
        <v>2</v>
      </c>
      <c r="L55" s="41">
        <f t="shared" si="2"/>
        <v>25.48</v>
      </c>
      <c r="M55" s="41">
        <v>18.11</v>
      </c>
      <c r="N55" s="123">
        <v>18.1112</v>
      </c>
      <c r="O55" s="41">
        <v>17.391999999999999</v>
      </c>
      <c r="P55" s="96">
        <v>1</v>
      </c>
      <c r="Q55" s="124" t="s">
        <v>4</v>
      </c>
      <c r="R55" s="124"/>
    </row>
    <row r="56" spans="1:19" s="37" customFormat="1" hidden="1" x14ac:dyDescent="0.25">
      <c r="A56" s="121">
        <v>53</v>
      </c>
      <c r="B56" s="121" t="s">
        <v>36</v>
      </c>
      <c r="C56" s="122" t="s">
        <v>53</v>
      </c>
      <c r="D56" s="122" t="s">
        <v>190</v>
      </c>
      <c r="E56" s="121" t="s">
        <v>191</v>
      </c>
      <c r="F56" s="121" t="s">
        <v>89</v>
      </c>
      <c r="G56" s="121">
        <v>1</v>
      </c>
      <c r="H56" s="121">
        <v>1</v>
      </c>
      <c r="I56" s="121">
        <v>1</v>
      </c>
      <c r="J56" s="121">
        <v>0</v>
      </c>
      <c r="K56" s="121">
        <f t="shared" si="1"/>
        <v>3</v>
      </c>
      <c r="L56" s="41">
        <f t="shared" si="2"/>
        <v>43.97</v>
      </c>
      <c r="M56" s="41">
        <v>29.488</v>
      </c>
      <c r="N56" s="123">
        <v>0</v>
      </c>
      <c r="O56" s="41">
        <v>29.488</v>
      </c>
      <c r="P56" s="126">
        <v>0.25</v>
      </c>
      <c r="Q56" s="124" t="s">
        <v>445</v>
      </c>
      <c r="R56" s="124"/>
    </row>
    <row r="57" spans="1:19" hidden="1" x14ac:dyDescent="0.25">
      <c r="A57" s="121">
        <v>54</v>
      </c>
      <c r="B57" s="121" t="s">
        <v>36</v>
      </c>
      <c r="C57" s="122" t="s">
        <v>53</v>
      </c>
      <c r="D57" s="122" t="s">
        <v>192</v>
      </c>
      <c r="E57" s="121" t="s">
        <v>193</v>
      </c>
      <c r="F57" s="121" t="s">
        <v>89</v>
      </c>
      <c r="G57" s="121">
        <v>0</v>
      </c>
      <c r="H57" s="121">
        <v>1</v>
      </c>
      <c r="I57" s="121">
        <v>0</v>
      </c>
      <c r="J57" s="121">
        <v>1</v>
      </c>
      <c r="K57" s="121">
        <f t="shared" si="1"/>
        <v>2</v>
      </c>
      <c r="L57" s="41">
        <f t="shared" si="2"/>
        <v>25.48</v>
      </c>
      <c r="M57" s="41">
        <v>18.579999999999998</v>
      </c>
      <c r="N57" s="123">
        <v>14.841200000000001</v>
      </c>
      <c r="O57" s="41">
        <v>4.782</v>
      </c>
      <c r="P57" s="126">
        <v>0.25</v>
      </c>
      <c r="Q57" s="124" t="s">
        <v>445</v>
      </c>
      <c r="R57" s="124"/>
      <c r="S57" s="36"/>
    </row>
    <row r="58" spans="1:19" hidden="1" x14ac:dyDescent="0.25">
      <c r="A58" s="121">
        <v>55</v>
      </c>
      <c r="B58" s="121" t="s">
        <v>36</v>
      </c>
      <c r="C58" s="122" t="s">
        <v>53</v>
      </c>
      <c r="D58" s="122" t="s">
        <v>194</v>
      </c>
      <c r="E58" s="121" t="s">
        <v>195</v>
      </c>
      <c r="F58" s="121" t="s">
        <v>89</v>
      </c>
      <c r="G58" s="121">
        <v>1</v>
      </c>
      <c r="H58" s="121">
        <v>1</v>
      </c>
      <c r="I58" s="121">
        <v>1</v>
      </c>
      <c r="J58" s="121">
        <v>0</v>
      </c>
      <c r="K58" s="121">
        <f t="shared" si="1"/>
        <v>3</v>
      </c>
      <c r="L58" s="41">
        <f t="shared" si="2"/>
        <v>43.97</v>
      </c>
      <c r="M58" s="41">
        <v>43</v>
      </c>
      <c r="N58" s="123">
        <v>0</v>
      </c>
      <c r="O58" s="41">
        <v>0</v>
      </c>
      <c r="P58" s="126">
        <v>0.25</v>
      </c>
      <c r="Q58" s="124" t="s">
        <v>445</v>
      </c>
      <c r="R58" s="124"/>
      <c r="S58" s="36"/>
    </row>
    <row r="59" spans="1:19" x14ac:dyDescent="0.25">
      <c r="A59" s="121">
        <v>56</v>
      </c>
      <c r="B59" s="121" t="s">
        <v>36</v>
      </c>
      <c r="C59" s="122" t="s">
        <v>53</v>
      </c>
      <c r="D59" s="122" t="s">
        <v>196</v>
      </c>
      <c r="E59" s="121" t="s">
        <v>197</v>
      </c>
      <c r="F59" s="121" t="s">
        <v>89</v>
      </c>
      <c r="G59" s="121">
        <v>0</v>
      </c>
      <c r="H59" s="121">
        <v>1</v>
      </c>
      <c r="I59" s="121">
        <v>0</v>
      </c>
      <c r="J59" s="121">
        <v>1</v>
      </c>
      <c r="K59" s="121">
        <f t="shared" si="1"/>
        <v>2</v>
      </c>
      <c r="L59" s="41">
        <f t="shared" si="2"/>
        <v>25.48</v>
      </c>
      <c r="M59" s="41"/>
      <c r="N59" s="123">
        <v>0</v>
      </c>
      <c r="O59" s="41">
        <v>0</v>
      </c>
      <c r="P59" s="41"/>
      <c r="Q59" s="124" t="s">
        <v>8</v>
      </c>
      <c r="R59" s="124"/>
      <c r="S59" s="36"/>
    </row>
    <row r="60" spans="1:19" hidden="1" x14ac:dyDescent="0.25">
      <c r="A60" s="121">
        <v>57</v>
      </c>
      <c r="B60" s="121" t="s">
        <v>36</v>
      </c>
      <c r="C60" s="122" t="s">
        <v>53</v>
      </c>
      <c r="D60" s="122" t="s">
        <v>198</v>
      </c>
      <c r="E60" s="121" t="s">
        <v>199</v>
      </c>
      <c r="F60" s="121" t="s">
        <v>89</v>
      </c>
      <c r="G60" s="121">
        <v>0</v>
      </c>
      <c r="H60" s="121">
        <v>1</v>
      </c>
      <c r="I60" s="121">
        <v>0</v>
      </c>
      <c r="J60" s="121">
        <v>1</v>
      </c>
      <c r="K60" s="121">
        <f t="shared" si="1"/>
        <v>2</v>
      </c>
      <c r="L60" s="41">
        <f t="shared" si="2"/>
        <v>25.48</v>
      </c>
      <c r="M60" s="41">
        <v>19.86</v>
      </c>
      <c r="N60" s="123">
        <v>19.86</v>
      </c>
      <c r="O60" s="41">
        <v>9.84</v>
      </c>
      <c r="P60" s="126">
        <v>0.75</v>
      </c>
      <c r="Q60" s="124" t="s">
        <v>445</v>
      </c>
      <c r="R60" s="124"/>
      <c r="S60" s="36"/>
    </row>
    <row r="61" spans="1:19" x14ac:dyDescent="0.25">
      <c r="A61" s="121">
        <v>58</v>
      </c>
      <c r="B61" s="121" t="s">
        <v>36</v>
      </c>
      <c r="C61" s="122" t="s">
        <v>53</v>
      </c>
      <c r="D61" s="122" t="s">
        <v>200</v>
      </c>
      <c r="E61" s="121" t="s">
        <v>201</v>
      </c>
      <c r="F61" s="121" t="s">
        <v>89</v>
      </c>
      <c r="G61" s="121">
        <v>1</v>
      </c>
      <c r="H61" s="121">
        <v>1</v>
      </c>
      <c r="I61" s="121">
        <v>1</v>
      </c>
      <c r="J61" s="121">
        <v>1</v>
      </c>
      <c r="K61" s="121">
        <f t="shared" si="1"/>
        <v>4</v>
      </c>
      <c r="L61" s="41">
        <f t="shared" si="2"/>
        <v>56.69</v>
      </c>
      <c r="M61" s="41"/>
      <c r="N61" s="123">
        <v>0</v>
      </c>
      <c r="O61" s="41">
        <v>0</v>
      </c>
      <c r="P61" s="41"/>
      <c r="Q61" s="124" t="s">
        <v>8</v>
      </c>
      <c r="R61" s="124"/>
      <c r="S61" s="36"/>
    </row>
    <row r="62" spans="1:19" x14ac:dyDescent="0.25">
      <c r="A62" s="121">
        <v>59</v>
      </c>
      <c r="B62" s="121" t="s">
        <v>36</v>
      </c>
      <c r="C62" s="122" t="s">
        <v>53</v>
      </c>
      <c r="D62" s="122" t="s">
        <v>202</v>
      </c>
      <c r="E62" s="121" t="s">
        <v>203</v>
      </c>
      <c r="F62" s="121" t="s">
        <v>89</v>
      </c>
      <c r="G62" s="121">
        <v>0</v>
      </c>
      <c r="H62" s="121">
        <v>1</v>
      </c>
      <c r="I62" s="121">
        <v>0</v>
      </c>
      <c r="J62" s="121">
        <v>1</v>
      </c>
      <c r="K62" s="121">
        <f t="shared" si="1"/>
        <v>2</v>
      </c>
      <c r="L62" s="41">
        <f t="shared" si="2"/>
        <v>25.48</v>
      </c>
      <c r="M62" s="41"/>
      <c r="N62" s="123">
        <v>0</v>
      </c>
      <c r="O62" s="41">
        <v>0</v>
      </c>
      <c r="P62" s="41"/>
      <c r="Q62" s="124" t="s">
        <v>8</v>
      </c>
      <c r="R62" s="124"/>
      <c r="S62" s="36"/>
    </row>
    <row r="63" spans="1:19" x14ac:dyDescent="0.25">
      <c r="A63" s="121">
        <v>60</v>
      </c>
      <c r="B63" s="121" t="s">
        <v>36</v>
      </c>
      <c r="C63" s="122" t="s">
        <v>53</v>
      </c>
      <c r="D63" s="122" t="s">
        <v>204</v>
      </c>
      <c r="E63" s="121" t="s">
        <v>205</v>
      </c>
      <c r="F63" s="121" t="s">
        <v>89</v>
      </c>
      <c r="G63" s="121">
        <v>0</v>
      </c>
      <c r="H63" s="121">
        <v>1</v>
      </c>
      <c r="I63" s="121">
        <v>0</v>
      </c>
      <c r="J63" s="121">
        <v>1</v>
      </c>
      <c r="K63" s="121">
        <f t="shared" si="1"/>
        <v>2</v>
      </c>
      <c r="L63" s="41">
        <f t="shared" si="2"/>
        <v>25.48</v>
      </c>
      <c r="M63" s="41"/>
      <c r="N63" s="123">
        <v>0</v>
      </c>
      <c r="O63" s="41">
        <v>0</v>
      </c>
      <c r="P63" s="41"/>
      <c r="Q63" s="124" t="s">
        <v>8</v>
      </c>
      <c r="R63" s="124"/>
      <c r="S63" s="36"/>
    </row>
    <row r="64" spans="1:19" x14ac:dyDescent="0.25">
      <c r="A64" s="121">
        <v>61</v>
      </c>
      <c r="B64" s="121" t="s">
        <v>36</v>
      </c>
      <c r="C64" s="122" t="s">
        <v>53</v>
      </c>
      <c r="D64" s="122" t="s">
        <v>206</v>
      </c>
      <c r="E64" s="121" t="s">
        <v>207</v>
      </c>
      <c r="F64" s="121" t="s">
        <v>89</v>
      </c>
      <c r="G64" s="121">
        <v>0</v>
      </c>
      <c r="H64" s="121">
        <v>1</v>
      </c>
      <c r="I64" s="121">
        <v>0</v>
      </c>
      <c r="J64" s="121">
        <v>1</v>
      </c>
      <c r="K64" s="121">
        <f t="shared" si="1"/>
        <v>2</v>
      </c>
      <c r="L64" s="41">
        <f t="shared" si="2"/>
        <v>25.48</v>
      </c>
      <c r="M64" s="41"/>
      <c r="N64" s="123">
        <v>0</v>
      </c>
      <c r="O64" s="41">
        <v>0</v>
      </c>
      <c r="P64" s="41"/>
      <c r="Q64" s="124" t="s">
        <v>8</v>
      </c>
      <c r="R64" s="124"/>
      <c r="S64" s="36"/>
    </row>
    <row r="65" spans="1:19" hidden="1" x14ac:dyDescent="0.25">
      <c r="A65" s="121">
        <v>62</v>
      </c>
      <c r="B65" s="121" t="s">
        <v>36</v>
      </c>
      <c r="C65" s="122" t="s">
        <v>53</v>
      </c>
      <c r="D65" s="122" t="s">
        <v>208</v>
      </c>
      <c r="E65" s="121" t="s">
        <v>209</v>
      </c>
      <c r="F65" s="121" t="s">
        <v>89</v>
      </c>
      <c r="G65" s="121">
        <v>1</v>
      </c>
      <c r="H65" s="121">
        <v>1</v>
      </c>
      <c r="I65" s="121">
        <v>1</v>
      </c>
      <c r="J65" s="121">
        <v>1</v>
      </c>
      <c r="K65" s="121">
        <f t="shared" si="1"/>
        <v>4</v>
      </c>
      <c r="L65" s="41">
        <f t="shared" si="2"/>
        <v>56.69</v>
      </c>
      <c r="M65" s="41">
        <v>56.69</v>
      </c>
      <c r="N65" s="123">
        <v>15</v>
      </c>
      <c r="O65" s="41">
        <v>0</v>
      </c>
      <c r="P65" s="126">
        <v>0.25</v>
      </c>
      <c r="Q65" s="124" t="s">
        <v>445</v>
      </c>
      <c r="R65" s="124"/>
      <c r="S65" s="36"/>
    </row>
    <row r="66" spans="1:19" hidden="1" x14ac:dyDescent="0.25">
      <c r="A66" s="121">
        <v>63</v>
      </c>
      <c r="B66" s="121" t="s">
        <v>36</v>
      </c>
      <c r="C66" s="122" t="s">
        <v>53</v>
      </c>
      <c r="D66" s="122" t="s">
        <v>210</v>
      </c>
      <c r="E66" s="121" t="s">
        <v>211</v>
      </c>
      <c r="F66" s="121" t="s">
        <v>89</v>
      </c>
      <c r="G66" s="121">
        <v>1</v>
      </c>
      <c r="H66" s="121">
        <v>1</v>
      </c>
      <c r="I66" s="121">
        <v>1</v>
      </c>
      <c r="J66" s="121">
        <v>1</v>
      </c>
      <c r="K66" s="121">
        <f t="shared" si="1"/>
        <v>4</v>
      </c>
      <c r="L66" s="41">
        <f t="shared" si="2"/>
        <v>56.69</v>
      </c>
      <c r="M66" s="41">
        <v>44.5</v>
      </c>
      <c r="N66" s="123">
        <v>0</v>
      </c>
      <c r="O66" s="41">
        <v>0</v>
      </c>
      <c r="P66" s="126">
        <v>0.25</v>
      </c>
      <c r="Q66" s="124" t="s">
        <v>445</v>
      </c>
      <c r="R66" s="124"/>
      <c r="S66" s="36"/>
    </row>
    <row r="67" spans="1:19" x14ac:dyDescent="0.25">
      <c r="A67" s="121">
        <v>64</v>
      </c>
      <c r="B67" s="121" t="s">
        <v>36</v>
      </c>
      <c r="C67" s="122" t="s">
        <v>53</v>
      </c>
      <c r="D67" s="122" t="s">
        <v>212</v>
      </c>
      <c r="E67" s="121" t="s">
        <v>213</v>
      </c>
      <c r="F67" s="121" t="s">
        <v>89</v>
      </c>
      <c r="G67" s="121">
        <v>0</v>
      </c>
      <c r="H67" s="121">
        <v>1</v>
      </c>
      <c r="I67" s="121">
        <v>0</v>
      </c>
      <c r="J67" s="121">
        <v>0</v>
      </c>
      <c r="K67" s="121">
        <f t="shared" si="1"/>
        <v>1</v>
      </c>
      <c r="L67" s="41">
        <f t="shared" si="2"/>
        <v>12.76</v>
      </c>
      <c r="M67" s="41"/>
      <c r="N67" s="123">
        <v>0</v>
      </c>
      <c r="O67" s="41">
        <v>0</v>
      </c>
      <c r="P67" s="41"/>
      <c r="Q67" s="124" t="s">
        <v>8</v>
      </c>
      <c r="R67" s="124"/>
      <c r="S67" s="36"/>
    </row>
    <row r="68" spans="1:19" x14ac:dyDescent="0.25">
      <c r="A68" s="121">
        <v>65</v>
      </c>
      <c r="B68" s="121" t="s">
        <v>36</v>
      </c>
      <c r="C68" s="122" t="s">
        <v>53</v>
      </c>
      <c r="D68" s="122" t="s">
        <v>214</v>
      </c>
      <c r="E68" s="121" t="s">
        <v>215</v>
      </c>
      <c r="F68" s="121" t="s">
        <v>89</v>
      </c>
      <c r="G68" s="121">
        <v>1</v>
      </c>
      <c r="H68" s="121">
        <v>1</v>
      </c>
      <c r="I68" s="121">
        <v>0</v>
      </c>
      <c r="J68" s="121">
        <v>1</v>
      </c>
      <c r="K68" s="121">
        <f t="shared" si="1"/>
        <v>3</v>
      </c>
      <c r="L68" s="41">
        <f t="shared" si="2"/>
        <v>38.26</v>
      </c>
      <c r="M68" s="41"/>
      <c r="N68" s="123">
        <v>0</v>
      </c>
      <c r="O68" s="41">
        <v>0</v>
      </c>
      <c r="P68" s="41"/>
      <c r="Q68" s="124" t="s">
        <v>8</v>
      </c>
      <c r="R68" s="124"/>
      <c r="S68" s="36"/>
    </row>
    <row r="69" spans="1:19" hidden="1" x14ac:dyDescent="0.25">
      <c r="A69" s="121">
        <v>66</v>
      </c>
      <c r="B69" s="121" t="s">
        <v>36</v>
      </c>
      <c r="C69" s="122" t="s">
        <v>53</v>
      </c>
      <c r="D69" s="122" t="s">
        <v>216</v>
      </c>
      <c r="E69" s="121" t="s">
        <v>217</v>
      </c>
      <c r="F69" s="121" t="s">
        <v>89</v>
      </c>
      <c r="G69" s="121">
        <v>1</v>
      </c>
      <c r="H69" s="121">
        <v>1</v>
      </c>
      <c r="I69" s="121">
        <v>1</v>
      </c>
      <c r="J69" s="121">
        <v>1</v>
      </c>
      <c r="K69" s="121">
        <f t="shared" si="1"/>
        <v>4</v>
      </c>
      <c r="L69" s="41">
        <f t="shared" si="2"/>
        <v>56.69</v>
      </c>
      <c r="M69" s="41">
        <v>44.25</v>
      </c>
      <c r="N69" s="123">
        <v>0</v>
      </c>
      <c r="O69" s="41">
        <v>0</v>
      </c>
      <c r="P69" s="126">
        <v>0.25</v>
      </c>
      <c r="Q69" s="124" t="s">
        <v>445</v>
      </c>
      <c r="R69" s="124"/>
      <c r="S69" s="36"/>
    </row>
    <row r="70" spans="1:19" x14ac:dyDescent="0.25">
      <c r="A70" s="121">
        <v>67</v>
      </c>
      <c r="B70" s="121" t="s">
        <v>36</v>
      </c>
      <c r="C70" s="122" t="s">
        <v>53</v>
      </c>
      <c r="D70" s="122" t="s">
        <v>218</v>
      </c>
      <c r="E70" s="121" t="s">
        <v>219</v>
      </c>
      <c r="F70" s="121" t="s">
        <v>89</v>
      </c>
      <c r="G70" s="121">
        <v>0</v>
      </c>
      <c r="H70" s="121">
        <v>1</v>
      </c>
      <c r="I70" s="121">
        <v>0</v>
      </c>
      <c r="J70" s="121">
        <v>1</v>
      </c>
      <c r="K70" s="121">
        <f t="shared" ref="K70:K123" si="3">G70+H70+I70+J70</f>
        <v>2</v>
      </c>
      <c r="L70" s="41">
        <f t="shared" si="2"/>
        <v>25.48</v>
      </c>
      <c r="M70" s="41"/>
      <c r="N70" s="123">
        <v>0</v>
      </c>
      <c r="O70" s="41">
        <v>0</v>
      </c>
      <c r="P70" s="41"/>
      <c r="Q70" s="124" t="s">
        <v>8</v>
      </c>
      <c r="R70" s="124"/>
      <c r="S70" s="36"/>
    </row>
    <row r="71" spans="1:19" x14ac:dyDescent="0.25">
      <c r="A71" s="121">
        <v>68</v>
      </c>
      <c r="B71" s="121" t="s">
        <v>36</v>
      </c>
      <c r="C71" s="122" t="s">
        <v>53</v>
      </c>
      <c r="D71" s="122" t="s">
        <v>220</v>
      </c>
      <c r="E71" s="121" t="s">
        <v>221</v>
      </c>
      <c r="F71" s="121" t="s">
        <v>89</v>
      </c>
      <c r="G71" s="121">
        <v>0</v>
      </c>
      <c r="H71" s="121">
        <v>1</v>
      </c>
      <c r="I71" s="121">
        <v>0</v>
      </c>
      <c r="J71" s="121">
        <v>0</v>
      </c>
      <c r="K71" s="121">
        <f t="shared" si="3"/>
        <v>1</v>
      </c>
      <c r="L71" s="41">
        <f t="shared" si="2"/>
        <v>12.76</v>
      </c>
      <c r="M71" s="41"/>
      <c r="N71" s="123">
        <v>0</v>
      </c>
      <c r="O71" s="41">
        <v>0</v>
      </c>
      <c r="P71" s="41"/>
      <c r="Q71" s="124" t="s">
        <v>8</v>
      </c>
      <c r="R71" s="124"/>
      <c r="S71" s="36"/>
    </row>
    <row r="72" spans="1:19" x14ac:dyDescent="0.25">
      <c r="A72" s="121">
        <v>69</v>
      </c>
      <c r="B72" s="121" t="s">
        <v>36</v>
      </c>
      <c r="C72" s="122" t="s">
        <v>53</v>
      </c>
      <c r="D72" s="122" t="s">
        <v>222</v>
      </c>
      <c r="E72" s="121" t="s">
        <v>223</v>
      </c>
      <c r="F72" s="121" t="s">
        <v>89</v>
      </c>
      <c r="G72" s="121">
        <v>0</v>
      </c>
      <c r="H72" s="121">
        <v>1</v>
      </c>
      <c r="I72" s="121">
        <v>0</v>
      </c>
      <c r="J72" s="121">
        <v>1</v>
      </c>
      <c r="K72" s="121">
        <f t="shared" si="3"/>
        <v>2</v>
      </c>
      <c r="L72" s="41">
        <f t="shared" si="2"/>
        <v>25.48</v>
      </c>
      <c r="M72" s="41"/>
      <c r="N72" s="123">
        <v>0</v>
      </c>
      <c r="O72" s="41">
        <v>0</v>
      </c>
      <c r="P72" s="41"/>
      <c r="Q72" s="124" t="s">
        <v>8</v>
      </c>
      <c r="R72" s="124"/>
      <c r="S72" s="36"/>
    </row>
    <row r="73" spans="1:19" x14ac:dyDescent="0.25">
      <c r="A73" s="121">
        <v>70</v>
      </c>
      <c r="B73" s="121" t="s">
        <v>36</v>
      </c>
      <c r="C73" s="122" t="s">
        <v>53</v>
      </c>
      <c r="D73" s="122" t="s">
        <v>224</v>
      </c>
      <c r="E73" s="121" t="s">
        <v>225</v>
      </c>
      <c r="F73" s="121" t="s">
        <v>89</v>
      </c>
      <c r="G73" s="121">
        <v>0</v>
      </c>
      <c r="H73" s="121">
        <v>1</v>
      </c>
      <c r="I73" s="121">
        <v>0</v>
      </c>
      <c r="J73" s="121">
        <v>0</v>
      </c>
      <c r="K73" s="121">
        <f t="shared" si="3"/>
        <v>1</v>
      </c>
      <c r="L73" s="41">
        <f t="shared" si="2"/>
        <v>12.76</v>
      </c>
      <c r="M73" s="41"/>
      <c r="N73" s="123">
        <v>0</v>
      </c>
      <c r="O73" s="41">
        <v>0</v>
      </c>
      <c r="P73" s="41"/>
      <c r="Q73" s="124" t="s">
        <v>8</v>
      </c>
      <c r="R73" s="124"/>
      <c r="S73" s="36"/>
    </row>
    <row r="74" spans="1:19" hidden="1" x14ac:dyDescent="0.25">
      <c r="A74" s="121">
        <v>71</v>
      </c>
      <c r="B74" s="121" t="s">
        <v>36</v>
      </c>
      <c r="C74" s="122" t="s">
        <v>53</v>
      </c>
      <c r="D74" s="122" t="s">
        <v>226</v>
      </c>
      <c r="E74" s="121" t="s">
        <v>227</v>
      </c>
      <c r="F74" s="121" t="s">
        <v>89</v>
      </c>
      <c r="G74" s="121">
        <v>1</v>
      </c>
      <c r="H74" s="121">
        <v>1</v>
      </c>
      <c r="I74" s="121">
        <v>1</v>
      </c>
      <c r="J74" s="121">
        <v>1</v>
      </c>
      <c r="K74" s="121">
        <f t="shared" si="3"/>
        <v>4</v>
      </c>
      <c r="L74" s="41">
        <f t="shared" si="2"/>
        <v>56.69</v>
      </c>
      <c r="M74" s="41">
        <v>43.39</v>
      </c>
      <c r="N74" s="123">
        <v>0</v>
      </c>
      <c r="O74" s="41">
        <v>0</v>
      </c>
      <c r="P74" s="126">
        <v>0.25</v>
      </c>
      <c r="Q74" s="124" t="s">
        <v>445</v>
      </c>
      <c r="R74" s="124"/>
      <c r="S74" s="36"/>
    </row>
    <row r="75" spans="1:19" s="37" customFormat="1" hidden="1" x14ac:dyDescent="0.25">
      <c r="A75" s="121">
        <v>72</v>
      </c>
      <c r="B75" s="121" t="s">
        <v>36</v>
      </c>
      <c r="C75" s="122" t="s">
        <v>53</v>
      </c>
      <c r="D75" s="122" t="s">
        <v>228</v>
      </c>
      <c r="E75" s="121" t="s">
        <v>229</v>
      </c>
      <c r="F75" s="121" t="s">
        <v>89</v>
      </c>
      <c r="G75" s="121">
        <v>0</v>
      </c>
      <c r="H75" s="121">
        <v>1</v>
      </c>
      <c r="I75" s="121">
        <v>0</v>
      </c>
      <c r="J75" s="121">
        <v>0</v>
      </c>
      <c r="K75" s="121">
        <f t="shared" si="3"/>
        <v>1</v>
      </c>
      <c r="L75" s="41">
        <f t="shared" si="2"/>
        <v>12.76</v>
      </c>
      <c r="M75" s="41">
        <v>9.0500000000000007</v>
      </c>
      <c r="N75" s="123">
        <v>9.0500000000000007</v>
      </c>
      <c r="O75" s="42">
        <v>6</v>
      </c>
      <c r="P75" s="126">
        <v>0.25</v>
      </c>
      <c r="Q75" s="124" t="s">
        <v>445</v>
      </c>
      <c r="R75" s="124"/>
      <c r="S75" s="36"/>
    </row>
    <row r="76" spans="1:19" hidden="1" x14ac:dyDescent="0.25">
      <c r="A76" s="121">
        <v>73</v>
      </c>
      <c r="B76" s="121" t="s">
        <v>36</v>
      </c>
      <c r="C76" s="122" t="s">
        <v>53</v>
      </c>
      <c r="D76" s="122" t="s">
        <v>230</v>
      </c>
      <c r="E76" s="121" t="s">
        <v>231</v>
      </c>
      <c r="F76" s="121" t="s">
        <v>89</v>
      </c>
      <c r="G76" s="121">
        <v>1</v>
      </c>
      <c r="H76" s="121">
        <v>1</v>
      </c>
      <c r="I76" s="121">
        <v>1</v>
      </c>
      <c r="J76" s="121">
        <v>0</v>
      </c>
      <c r="K76" s="121">
        <f t="shared" si="3"/>
        <v>3</v>
      </c>
      <c r="L76" s="41">
        <f t="shared" si="2"/>
        <v>43.97</v>
      </c>
      <c r="M76" s="41">
        <v>30.5</v>
      </c>
      <c r="N76" s="123">
        <v>0</v>
      </c>
      <c r="O76" s="41">
        <v>0</v>
      </c>
      <c r="P76" s="126">
        <v>0.25</v>
      </c>
      <c r="Q76" s="124" t="s">
        <v>445</v>
      </c>
      <c r="R76" s="124"/>
      <c r="S76" s="36"/>
    </row>
    <row r="77" spans="1:19" hidden="1" x14ac:dyDescent="0.25">
      <c r="A77" s="121">
        <v>74</v>
      </c>
      <c r="B77" s="121" t="s">
        <v>36</v>
      </c>
      <c r="C77" s="122" t="s">
        <v>53</v>
      </c>
      <c r="D77" s="122" t="s">
        <v>232</v>
      </c>
      <c r="E77" s="121" t="s">
        <v>233</v>
      </c>
      <c r="F77" s="121" t="s">
        <v>89</v>
      </c>
      <c r="G77" s="121">
        <v>0</v>
      </c>
      <c r="H77" s="121">
        <v>1</v>
      </c>
      <c r="I77" s="121">
        <v>0</v>
      </c>
      <c r="J77" s="121">
        <v>1</v>
      </c>
      <c r="K77" s="121">
        <f t="shared" si="3"/>
        <v>2</v>
      </c>
      <c r="L77" s="41">
        <f t="shared" si="2"/>
        <v>25.48</v>
      </c>
      <c r="M77" s="41">
        <v>19.29</v>
      </c>
      <c r="N77" s="123">
        <v>9.8412000000000006</v>
      </c>
      <c r="O77" s="41">
        <v>0</v>
      </c>
      <c r="P77" s="126">
        <v>0.25</v>
      </c>
      <c r="Q77" s="124" t="s">
        <v>445</v>
      </c>
      <c r="R77" s="124"/>
      <c r="S77" s="36"/>
    </row>
    <row r="78" spans="1:19" hidden="1" x14ac:dyDescent="0.25">
      <c r="A78" s="121">
        <v>75</v>
      </c>
      <c r="B78" s="121" t="s">
        <v>36</v>
      </c>
      <c r="C78" s="122" t="s">
        <v>53</v>
      </c>
      <c r="D78" s="122" t="s">
        <v>234</v>
      </c>
      <c r="E78" s="121" t="s">
        <v>235</v>
      </c>
      <c r="F78" s="121" t="s">
        <v>89</v>
      </c>
      <c r="G78" s="121">
        <v>1</v>
      </c>
      <c r="H78" s="121">
        <v>1</v>
      </c>
      <c r="I78" s="121">
        <v>1</v>
      </c>
      <c r="J78" s="121">
        <v>1</v>
      </c>
      <c r="K78" s="121">
        <f t="shared" si="3"/>
        <v>4</v>
      </c>
      <c r="L78" s="41">
        <f t="shared" si="2"/>
        <v>56.69</v>
      </c>
      <c r="M78" s="41">
        <v>40</v>
      </c>
      <c r="N78" s="123">
        <v>0</v>
      </c>
      <c r="O78" s="41">
        <v>0</v>
      </c>
      <c r="P78" s="126">
        <v>0.25</v>
      </c>
      <c r="Q78" s="124" t="s">
        <v>445</v>
      </c>
      <c r="R78" s="124"/>
      <c r="S78" s="36"/>
    </row>
    <row r="79" spans="1:19" x14ac:dyDescent="0.25">
      <c r="A79" s="121">
        <v>76</v>
      </c>
      <c r="B79" s="121" t="s">
        <v>36</v>
      </c>
      <c r="C79" s="122" t="s">
        <v>53</v>
      </c>
      <c r="D79" s="122" t="s">
        <v>236</v>
      </c>
      <c r="E79" s="121" t="s">
        <v>237</v>
      </c>
      <c r="F79" s="121" t="s">
        <v>89</v>
      </c>
      <c r="G79" s="121">
        <v>1</v>
      </c>
      <c r="H79" s="121">
        <v>1</v>
      </c>
      <c r="I79" s="121">
        <v>1</v>
      </c>
      <c r="J79" s="121">
        <v>1</v>
      </c>
      <c r="K79" s="121">
        <f t="shared" si="3"/>
        <v>4</v>
      </c>
      <c r="L79" s="41">
        <f t="shared" si="2"/>
        <v>56.69</v>
      </c>
      <c r="M79" s="41"/>
      <c r="N79" s="123">
        <v>0</v>
      </c>
      <c r="O79" s="41">
        <v>0</v>
      </c>
      <c r="P79" s="41"/>
      <c r="Q79" s="124" t="s">
        <v>8</v>
      </c>
      <c r="R79" s="124"/>
      <c r="S79" s="36"/>
    </row>
    <row r="80" spans="1:19" hidden="1" x14ac:dyDescent="0.25">
      <c r="A80" s="121">
        <v>77</v>
      </c>
      <c r="B80" s="121" t="s">
        <v>36</v>
      </c>
      <c r="C80" s="122" t="s">
        <v>53</v>
      </c>
      <c r="D80" s="122" t="s">
        <v>238</v>
      </c>
      <c r="E80" s="121" t="s">
        <v>239</v>
      </c>
      <c r="F80" s="121" t="s">
        <v>89</v>
      </c>
      <c r="G80" s="121">
        <v>1</v>
      </c>
      <c r="H80" s="121">
        <v>1</v>
      </c>
      <c r="I80" s="121">
        <v>1</v>
      </c>
      <c r="J80" s="121">
        <v>1</v>
      </c>
      <c r="K80" s="121">
        <f t="shared" si="3"/>
        <v>4</v>
      </c>
      <c r="L80" s="41">
        <f t="shared" si="2"/>
        <v>56.69</v>
      </c>
      <c r="M80" s="41">
        <v>41.72</v>
      </c>
      <c r="N80" s="123">
        <v>0</v>
      </c>
      <c r="O80" s="41">
        <v>0</v>
      </c>
      <c r="P80" s="126">
        <v>0.25</v>
      </c>
      <c r="Q80" s="124" t="s">
        <v>445</v>
      </c>
      <c r="R80" s="124"/>
      <c r="S80" s="36"/>
    </row>
    <row r="81" spans="1:19" hidden="1" x14ac:dyDescent="0.25">
      <c r="A81" s="121">
        <v>78</v>
      </c>
      <c r="B81" s="121" t="s">
        <v>36</v>
      </c>
      <c r="C81" s="122" t="s">
        <v>53</v>
      </c>
      <c r="D81" s="122" t="s">
        <v>240</v>
      </c>
      <c r="E81" s="121" t="s">
        <v>241</v>
      </c>
      <c r="F81" s="121" t="s">
        <v>89</v>
      </c>
      <c r="G81" s="121">
        <v>1</v>
      </c>
      <c r="H81" s="121">
        <v>1</v>
      </c>
      <c r="I81" s="121">
        <v>1</v>
      </c>
      <c r="J81" s="121">
        <v>1</v>
      </c>
      <c r="K81" s="121">
        <f t="shared" si="3"/>
        <v>4</v>
      </c>
      <c r="L81" s="41">
        <f t="shared" si="2"/>
        <v>56.69</v>
      </c>
      <c r="M81" s="41"/>
      <c r="N81" s="123">
        <v>0</v>
      </c>
      <c r="O81" s="41">
        <v>0</v>
      </c>
      <c r="P81" s="41"/>
      <c r="Q81" s="124" t="s">
        <v>6</v>
      </c>
      <c r="R81" s="124"/>
      <c r="S81" s="36"/>
    </row>
    <row r="82" spans="1:19" x14ac:dyDescent="0.25">
      <c r="A82" s="121">
        <v>79</v>
      </c>
      <c r="B82" s="121" t="s">
        <v>36</v>
      </c>
      <c r="C82" s="122" t="s">
        <v>53</v>
      </c>
      <c r="D82" s="122" t="s">
        <v>242</v>
      </c>
      <c r="E82" s="121" t="s">
        <v>243</v>
      </c>
      <c r="F82" s="121" t="s">
        <v>89</v>
      </c>
      <c r="G82" s="121">
        <v>1</v>
      </c>
      <c r="H82" s="121">
        <v>1</v>
      </c>
      <c r="I82" s="121">
        <v>1</v>
      </c>
      <c r="J82" s="121">
        <v>0</v>
      </c>
      <c r="K82" s="121">
        <f t="shared" si="3"/>
        <v>3</v>
      </c>
      <c r="L82" s="41">
        <f t="shared" si="2"/>
        <v>43.97</v>
      </c>
      <c r="M82" s="41"/>
      <c r="N82" s="123">
        <v>0</v>
      </c>
      <c r="O82" s="41">
        <v>0</v>
      </c>
      <c r="P82" s="41"/>
      <c r="Q82" s="124" t="s">
        <v>8</v>
      </c>
      <c r="R82" s="124"/>
      <c r="S82" s="36"/>
    </row>
    <row r="83" spans="1:19" hidden="1" x14ac:dyDescent="0.25">
      <c r="A83" s="121">
        <v>80</v>
      </c>
      <c r="B83" s="121" t="s">
        <v>36</v>
      </c>
      <c r="C83" s="122" t="s">
        <v>53</v>
      </c>
      <c r="D83" s="122" t="s">
        <v>244</v>
      </c>
      <c r="E83" s="121" t="s">
        <v>245</v>
      </c>
      <c r="F83" s="121" t="s">
        <v>89</v>
      </c>
      <c r="G83" s="121">
        <v>0</v>
      </c>
      <c r="H83" s="121">
        <v>1</v>
      </c>
      <c r="I83" s="121">
        <v>0</v>
      </c>
      <c r="J83" s="121">
        <v>0</v>
      </c>
      <c r="K83" s="121">
        <f t="shared" si="3"/>
        <v>1</v>
      </c>
      <c r="L83" s="41">
        <f t="shared" si="2"/>
        <v>12.76</v>
      </c>
      <c r="M83" s="41">
        <v>9.25</v>
      </c>
      <c r="N83" s="123">
        <v>9.25</v>
      </c>
      <c r="O83" s="42">
        <v>6.3049999999999997</v>
      </c>
      <c r="P83" s="126">
        <v>0.35</v>
      </c>
      <c r="Q83" s="124" t="s">
        <v>445</v>
      </c>
      <c r="R83" s="124"/>
      <c r="S83" s="36"/>
    </row>
    <row r="84" spans="1:19" x14ac:dyDescent="0.25">
      <c r="A84" s="121">
        <v>81</v>
      </c>
      <c r="B84" s="121" t="s">
        <v>36</v>
      </c>
      <c r="C84" s="122" t="s">
        <v>53</v>
      </c>
      <c r="D84" s="122" t="s">
        <v>246</v>
      </c>
      <c r="E84" s="121" t="s">
        <v>247</v>
      </c>
      <c r="F84" s="121" t="s">
        <v>89</v>
      </c>
      <c r="G84" s="121">
        <v>0</v>
      </c>
      <c r="H84" s="121">
        <v>1</v>
      </c>
      <c r="I84" s="121">
        <v>0</v>
      </c>
      <c r="J84" s="121">
        <v>1</v>
      </c>
      <c r="K84" s="121">
        <f t="shared" si="3"/>
        <v>2</v>
      </c>
      <c r="L84" s="41">
        <f t="shared" si="2"/>
        <v>25.48</v>
      </c>
      <c r="M84" s="41"/>
      <c r="N84" s="123">
        <v>0</v>
      </c>
      <c r="O84" s="41">
        <v>0</v>
      </c>
      <c r="P84" s="41"/>
      <c r="Q84" s="124" t="s">
        <v>8</v>
      </c>
      <c r="R84" s="124"/>
      <c r="S84" s="36"/>
    </row>
    <row r="85" spans="1:19" x14ac:dyDescent="0.25">
      <c r="A85" s="121">
        <v>82</v>
      </c>
      <c r="B85" s="121" t="s">
        <v>36</v>
      </c>
      <c r="C85" s="122" t="s">
        <v>53</v>
      </c>
      <c r="D85" s="122" t="s">
        <v>248</v>
      </c>
      <c r="E85" s="121" t="s">
        <v>249</v>
      </c>
      <c r="F85" s="121" t="s">
        <v>89</v>
      </c>
      <c r="G85" s="121">
        <v>1</v>
      </c>
      <c r="H85" s="121">
        <v>1</v>
      </c>
      <c r="I85" s="121">
        <v>1</v>
      </c>
      <c r="J85" s="121">
        <v>0</v>
      </c>
      <c r="K85" s="121">
        <f t="shared" si="3"/>
        <v>3</v>
      </c>
      <c r="L85" s="41">
        <f t="shared" si="2"/>
        <v>43.97</v>
      </c>
      <c r="M85" s="41"/>
      <c r="N85" s="123">
        <v>0</v>
      </c>
      <c r="O85" s="41">
        <v>0</v>
      </c>
      <c r="P85" s="41"/>
      <c r="Q85" s="124" t="s">
        <v>8</v>
      </c>
      <c r="R85" s="124"/>
      <c r="S85" s="36"/>
    </row>
    <row r="86" spans="1:19" hidden="1" x14ac:dyDescent="0.25">
      <c r="A86" s="121">
        <v>83</v>
      </c>
      <c r="B86" s="121" t="s">
        <v>36</v>
      </c>
      <c r="C86" s="122" t="s">
        <v>53</v>
      </c>
      <c r="D86" s="122" t="s">
        <v>250</v>
      </c>
      <c r="E86" s="121" t="s">
        <v>251</v>
      </c>
      <c r="F86" s="121" t="s">
        <v>89</v>
      </c>
      <c r="G86" s="121">
        <v>1</v>
      </c>
      <c r="H86" s="121">
        <v>1</v>
      </c>
      <c r="I86" s="121">
        <v>1</v>
      </c>
      <c r="J86" s="121">
        <v>1</v>
      </c>
      <c r="K86" s="121">
        <f t="shared" si="3"/>
        <v>4</v>
      </c>
      <c r="L86" s="41">
        <f t="shared" si="2"/>
        <v>56.69</v>
      </c>
      <c r="M86" s="41">
        <v>41.29</v>
      </c>
      <c r="N86" s="123">
        <v>0</v>
      </c>
      <c r="O86" s="41">
        <v>0</v>
      </c>
      <c r="P86" s="126">
        <v>0.25</v>
      </c>
      <c r="Q86" s="124" t="s">
        <v>445</v>
      </c>
      <c r="R86" s="124"/>
      <c r="S86" s="36"/>
    </row>
    <row r="87" spans="1:19" s="37" customFormat="1" hidden="1" x14ac:dyDescent="0.25">
      <c r="A87" s="121">
        <v>84</v>
      </c>
      <c r="B87" s="121" t="s">
        <v>36</v>
      </c>
      <c r="C87" s="122" t="s">
        <v>53</v>
      </c>
      <c r="D87" s="122" t="s">
        <v>252</v>
      </c>
      <c r="E87" s="121" t="s">
        <v>253</v>
      </c>
      <c r="F87" s="121" t="s">
        <v>89</v>
      </c>
      <c r="G87" s="121">
        <v>0</v>
      </c>
      <c r="H87" s="121">
        <v>1</v>
      </c>
      <c r="I87" s="121">
        <v>0</v>
      </c>
      <c r="J87" s="121">
        <v>1</v>
      </c>
      <c r="K87" s="121">
        <f t="shared" si="3"/>
        <v>2</v>
      </c>
      <c r="L87" s="41">
        <f t="shared" si="2"/>
        <v>25.48</v>
      </c>
      <c r="M87" s="42">
        <v>18.34</v>
      </c>
      <c r="N87" s="123">
        <v>25</v>
      </c>
      <c r="O87" s="42">
        <v>18.213999999999999</v>
      </c>
      <c r="P87" s="96">
        <v>1</v>
      </c>
      <c r="Q87" s="124" t="s">
        <v>4</v>
      </c>
      <c r="R87" s="124"/>
      <c r="S87" s="36"/>
    </row>
    <row r="88" spans="1:19" s="37" customFormat="1" ht="27.75" hidden="1" customHeight="1" x14ac:dyDescent="0.25">
      <c r="A88" s="121">
        <v>85</v>
      </c>
      <c r="B88" s="121" t="s">
        <v>36</v>
      </c>
      <c r="C88" s="122" t="s">
        <v>53</v>
      </c>
      <c r="D88" s="122" t="s">
        <v>254</v>
      </c>
      <c r="E88" s="121" t="s">
        <v>255</v>
      </c>
      <c r="F88" s="121" t="s">
        <v>89</v>
      </c>
      <c r="G88" s="121">
        <v>1</v>
      </c>
      <c r="H88" s="121">
        <v>1</v>
      </c>
      <c r="I88" s="121">
        <v>1</v>
      </c>
      <c r="J88" s="121">
        <v>1</v>
      </c>
      <c r="K88" s="121">
        <f t="shared" si="3"/>
        <v>4</v>
      </c>
      <c r="L88" s="41">
        <f t="shared" si="2"/>
        <v>56.69</v>
      </c>
      <c r="M88" s="41">
        <v>41.89</v>
      </c>
      <c r="N88" s="123">
        <v>41.89</v>
      </c>
      <c r="O88" s="41">
        <v>20.309999999999999</v>
      </c>
      <c r="P88" s="126">
        <v>0.75</v>
      </c>
      <c r="Q88" s="124" t="s">
        <v>445</v>
      </c>
      <c r="R88" s="124"/>
    </row>
    <row r="89" spans="1:19" hidden="1" x14ac:dyDescent="0.25">
      <c r="A89" s="121">
        <v>86</v>
      </c>
      <c r="B89" s="121" t="s">
        <v>36</v>
      </c>
      <c r="C89" s="122" t="s">
        <v>53</v>
      </c>
      <c r="D89" s="122" t="s">
        <v>256</v>
      </c>
      <c r="E89" s="121" t="s">
        <v>257</v>
      </c>
      <c r="F89" s="121" t="s">
        <v>89</v>
      </c>
      <c r="G89" s="121">
        <v>1</v>
      </c>
      <c r="H89" s="121">
        <v>1</v>
      </c>
      <c r="I89" s="121">
        <v>1</v>
      </c>
      <c r="J89" s="121">
        <v>1</v>
      </c>
      <c r="K89" s="121">
        <f t="shared" si="3"/>
        <v>4</v>
      </c>
      <c r="L89" s="41">
        <f t="shared" si="2"/>
        <v>56.69</v>
      </c>
      <c r="M89" s="41"/>
      <c r="N89" s="123">
        <v>0</v>
      </c>
      <c r="O89" s="41">
        <v>0</v>
      </c>
      <c r="P89" s="41"/>
      <c r="Q89" s="124" t="s">
        <v>6</v>
      </c>
      <c r="R89" s="124"/>
      <c r="S89" s="36"/>
    </row>
    <row r="90" spans="1:19" s="37" customFormat="1" hidden="1" x14ac:dyDescent="0.25">
      <c r="A90" s="121">
        <v>87</v>
      </c>
      <c r="B90" s="121" t="s">
        <v>36</v>
      </c>
      <c r="C90" s="122" t="s">
        <v>53</v>
      </c>
      <c r="D90" s="122" t="s">
        <v>258</v>
      </c>
      <c r="E90" s="121" t="s">
        <v>259</v>
      </c>
      <c r="F90" s="121" t="s">
        <v>89</v>
      </c>
      <c r="G90" s="121">
        <v>0</v>
      </c>
      <c r="H90" s="121">
        <v>1</v>
      </c>
      <c r="I90" s="121">
        <v>0</v>
      </c>
      <c r="J90" s="121">
        <v>1</v>
      </c>
      <c r="K90" s="121">
        <f t="shared" si="3"/>
        <v>2</v>
      </c>
      <c r="L90" s="41">
        <f t="shared" si="2"/>
        <v>25.48</v>
      </c>
      <c r="M90" s="41">
        <v>20.260000000000002</v>
      </c>
      <c r="N90" s="123">
        <v>20.260000000000002</v>
      </c>
      <c r="O90" s="41">
        <v>19.684999999999999</v>
      </c>
      <c r="P90" s="96">
        <v>1</v>
      </c>
      <c r="Q90" s="124" t="s">
        <v>4</v>
      </c>
      <c r="R90" s="124"/>
      <c r="S90" s="36"/>
    </row>
    <row r="91" spans="1:19" hidden="1" x14ac:dyDescent="0.25">
      <c r="A91" s="121">
        <v>88</v>
      </c>
      <c r="B91" s="121" t="s">
        <v>36</v>
      </c>
      <c r="C91" s="122" t="s">
        <v>53</v>
      </c>
      <c r="D91" s="122" t="s">
        <v>260</v>
      </c>
      <c r="E91" s="121" t="s">
        <v>261</v>
      </c>
      <c r="F91" s="121" t="s">
        <v>89</v>
      </c>
      <c r="G91" s="121">
        <v>0</v>
      </c>
      <c r="H91" s="121">
        <v>1</v>
      </c>
      <c r="I91" s="121">
        <v>0</v>
      </c>
      <c r="J91" s="121">
        <v>0</v>
      </c>
      <c r="K91" s="121">
        <f t="shared" si="3"/>
        <v>1</v>
      </c>
      <c r="L91" s="41">
        <f t="shared" si="2"/>
        <v>12.76</v>
      </c>
      <c r="M91" s="41">
        <v>10.46</v>
      </c>
      <c r="N91" s="123">
        <v>10.46</v>
      </c>
      <c r="O91" s="41">
        <v>10.46</v>
      </c>
      <c r="P91" s="126">
        <v>0.25</v>
      </c>
      <c r="Q91" s="124" t="s">
        <v>445</v>
      </c>
      <c r="R91" s="122"/>
      <c r="S91" s="36"/>
    </row>
    <row r="92" spans="1:19" x14ac:dyDescent="0.25">
      <c r="A92" s="121">
        <v>89</v>
      </c>
      <c r="B92" s="121" t="s">
        <v>36</v>
      </c>
      <c r="C92" s="122" t="s">
        <v>53</v>
      </c>
      <c r="D92" s="122" t="s">
        <v>66</v>
      </c>
      <c r="E92" s="121" t="s">
        <v>67</v>
      </c>
      <c r="F92" s="121" t="s">
        <v>89</v>
      </c>
      <c r="G92" s="121">
        <v>0</v>
      </c>
      <c r="H92" s="121">
        <v>1</v>
      </c>
      <c r="I92" s="121">
        <v>0</v>
      </c>
      <c r="J92" s="121">
        <v>1</v>
      </c>
      <c r="K92" s="121">
        <f t="shared" si="3"/>
        <v>2</v>
      </c>
      <c r="L92" s="41">
        <f t="shared" si="2"/>
        <v>25.48</v>
      </c>
      <c r="M92" s="41"/>
      <c r="N92" s="123">
        <v>0</v>
      </c>
      <c r="O92" s="41">
        <v>0</v>
      </c>
      <c r="P92" s="41"/>
      <c r="Q92" s="124" t="s">
        <v>8</v>
      </c>
      <c r="R92" s="124"/>
      <c r="S92" s="36"/>
    </row>
    <row r="93" spans="1:19" hidden="1" x14ac:dyDescent="0.25">
      <c r="A93" s="121">
        <v>90</v>
      </c>
      <c r="B93" s="121" t="s">
        <v>36</v>
      </c>
      <c r="C93" s="122" t="s">
        <v>53</v>
      </c>
      <c r="D93" s="122" t="s">
        <v>262</v>
      </c>
      <c r="E93" s="121" t="s">
        <v>263</v>
      </c>
      <c r="F93" s="121" t="s">
        <v>89</v>
      </c>
      <c r="G93" s="121">
        <v>1</v>
      </c>
      <c r="H93" s="121">
        <v>1</v>
      </c>
      <c r="I93" s="121">
        <v>1</v>
      </c>
      <c r="J93" s="121">
        <v>0</v>
      </c>
      <c r="K93" s="121">
        <f t="shared" si="3"/>
        <v>3</v>
      </c>
      <c r="L93" s="41">
        <f t="shared" si="2"/>
        <v>43.97</v>
      </c>
      <c r="M93" s="41">
        <v>29.88</v>
      </c>
      <c r="N93" s="123">
        <v>0</v>
      </c>
      <c r="O93" s="41">
        <v>0</v>
      </c>
      <c r="P93" s="126">
        <v>0.25</v>
      </c>
      <c r="Q93" s="124" t="s">
        <v>445</v>
      </c>
      <c r="R93" s="124"/>
      <c r="S93" s="36"/>
    </row>
    <row r="94" spans="1:19" s="37" customFormat="1" ht="18" hidden="1" customHeight="1" x14ac:dyDescent="0.25">
      <c r="A94" s="121">
        <v>91</v>
      </c>
      <c r="B94" s="121" t="s">
        <v>36</v>
      </c>
      <c r="C94" s="122" t="s">
        <v>53</v>
      </c>
      <c r="D94" s="122" t="s">
        <v>264</v>
      </c>
      <c r="E94" s="121" t="s">
        <v>265</v>
      </c>
      <c r="F94" s="121" t="s">
        <v>89</v>
      </c>
      <c r="G94" s="121">
        <v>0</v>
      </c>
      <c r="H94" s="121">
        <v>1</v>
      </c>
      <c r="I94" s="121">
        <v>0</v>
      </c>
      <c r="J94" s="121">
        <v>1</v>
      </c>
      <c r="K94" s="121">
        <f t="shared" si="3"/>
        <v>2</v>
      </c>
      <c r="L94" s="41">
        <f t="shared" si="2"/>
        <v>25.48</v>
      </c>
      <c r="M94" s="42">
        <v>20.2</v>
      </c>
      <c r="N94" s="123">
        <v>15.841200000000001</v>
      </c>
      <c r="O94" s="41">
        <v>15.84</v>
      </c>
      <c r="P94" s="96">
        <v>1</v>
      </c>
      <c r="Q94" s="124" t="s">
        <v>4</v>
      </c>
      <c r="R94" s="124"/>
    </row>
    <row r="95" spans="1:19" hidden="1" x14ac:dyDescent="0.25">
      <c r="A95" s="121">
        <v>92</v>
      </c>
      <c r="B95" s="121" t="s">
        <v>36</v>
      </c>
      <c r="C95" s="122" t="s">
        <v>53</v>
      </c>
      <c r="D95" s="122" t="s">
        <v>266</v>
      </c>
      <c r="E95" s="121" t="s">
        <v>267</v>
      </c>
      <c r="F95" s="121" t="s">
        <v>89</v>
      </c>
      <c r="G95" s="121">
        <v>0</v>
      </c>
      <c r="H95" s="121">
        <v>1</v>
      </c>
      <c r="I95" s="121">
        <v>0</v>
      </c>
      <c r="J95" s="121">
        <v>0</v>
      </c>
      <c r="K95" s="121">
        <f t="shared" si="3"/>
        <v>1</v>
      </c>
      <c r="L95" s="41">
        <f t="shared" si="2"/>
        <v>12.76</v>
      </c>
      <c r="M95" s="41">
        <v>10.1</v>
      </c>
      <c r="N95" s="123">
        <v>10.0944</v>
      </c>
      <c r="O95" s="41">
        <v>9.9169999999999998</v>
      </c>
      <c r="P95" s="96">
        <v>1</v>
      </c>
      <c r="Q95" s="124" t="s">
        <v>4</v>
      </c>
      <c r="R95" s="124"/>
      <c r="S95" s="36"/>
    </row>
    <row r="96" spans="1:19" hidden="1" x14ac:dyDescent="0.25">
      <c r="A96" s="121">
        <v>93</v>
      </c>
      <c r="B96" s="121" t="s">
        <v>36</v>
      </c>
      <c r="C96" s="122" t="s">
        <v>53</v>
      </c>
      <c r="D96" s="122" t="s">
        <v>268</v>
      </c>
      <c r="E96" s="121" t="s">
        <v>269</v>
      </c>
      <c r="F96" s="121" t="s">
        <v>89</v>
      </c>
      <c r="G96" s="121">
        <v>0</v>
      </c>
      <c r="H96" s="121">
        <v>1</v>
      </c>
      <c r="I96" s="121">
        <v>0</v>
      </c>
      <c r="J96" s="121">
        <v>0</v>
      </c>
      <c r="K96" s="121">
        <f t="shared" si="3"/>
        <v>1</v>
      </c>
      <c r="L96" s="41">
        <f t="shared" si="2"/>
        <v>12.76</v>
      </c>
      <c r="M96" s="41">
        <v>9.9600000000000009</v>
      </c>
      <c r="N96" s="123">
        <v>4.9244000000000003</v>
      </c>
      <c r="O96" s="41">
        <v>0</v>
      </c>
      <c r="P96" s="126">
        <v>0.25</v>
      </c>
      <c r="Q96" s="124" t="s">
        <v>445</v>
      </c>
      <c r="R96" s="124"/>
      <c r="S96" s="36"/>
    </row>
    <row r="97" spans="1:19" hidden="1" x14ac:dyDescent="0.25">
      <c r="A97" s="121">
        <v>94</v>
      </c>
      <c r="B97" s="121" t="s">
        <v>36</v>
      </c>
      <c r="C97" s="122" t="s">
        <v>53</v>
      </c>
      <c r="D97" s="122" t="s">
        <v>270</v>
      </c>
      <c r="E97" s="121" t="s">
        <v>271</v>
      </c>
      <c r="F97" s="121" t="s">
        <v>89</v>
      </c>
      <c r="G97" s="121">
        <v>0</v>
      </c>
      <c r="H97" s="121">
        <v>1</v>
      </c>
      <c r="I97" s="121">
        <v>0</v>
      </c>
      <c r="J97" s="121">
        <v>0</v>
      </c>
      <c r="K97" s="121">
        <f t="shared" si="3"/>
        <v>1</v>
      </c>
      <c r="L97" s="41">
        <f t="shared" si="2"/>
        <v>12.76</v>
      </c>
      <c r="M97" s="41"/>
      <c r="N97" s="123">
        <v>0</v>
      </c>
      <c r="O97" s="41">
        <v>0</v>
      </c>
      <c r="P97" s="41"/>
      <c r="Q97" s="124" t="s">
        <v>6</v>
      </c>
      <c r="R97" s="124"/>
      <c r="S97" s="36"/>
    </row>
    <row r="98" spans="1:19" s="37" customFormat="1" hidden="1" x14ac:dyDescent="0.25">
      <c r="A98" s="121">
        <v>95</v>
      </c>
      <c r="B98" s="121" t="s">
        <v>36</v>
      </c>
      <c r="C98" s="122" t="s">
        <v>53</v>
      </c>
      <c r="D98" s="122" t="s">
        <v>272</v>
      </c>
      <c r="E98" s="121" t="s">
        <v>273</v>
      </c>
      <c r="F98" s="121" t="s">
        <v>89</v>
      </c>
      <c r="G98" s="121">
        <v>0</v>
      </c>
      <c r="H98" s="121">
        <v>1</v>
      </c>
      <c r="I98" s="121">
        <v>0</v>
      </c>
      <c r="J98" s="121">
        <v>1</v>
      </c>
      <c r="K98" s="121">
        <f t="shared" si="3"/>
        <v>2</v>
      </c>
      <c r="L98" s="41">
        <f t="shared" si="2"/>
        <v>25.48</v>
      </c>
      <c r="M98" s="41">
        <v>19.11</v>
      </c>
      <c r="N98" s="123">
        <v>9.8412000000000006</v>
      </c>
      <c r="O98" s="41">
        <v>9.84</v>
      </c>
      <c r="P98" s="126">
        <v>0.75</v>
      </c>
      <c r="Q98" s="124" t="s">
        <v>445</v>
      </c>
      <c r="R98" s="124"/>
    </row>
    <row r="99" spans="1:19" x14ac:dyDescent="0.25">
      <c r="A99" s="121">
        <v>96</v>
      </c>
      <c r="B99" s="121" t="s">
        <v>36</v>
      </c>
      <c r="C99" s="122" t="s">
        <v>53</v>
      </c>
      <c r="D99" s="122" t="s">
        <v>274</v>
      </c>
      <c r="E99" s="121" t="s">
        <v>275</v>
      </c>
      <c r="F99" s="121" t="s">
        <v>89</v>
      </c>
      <c r="G99" s="121">
        <v>0</v>
      </c>
      <c r="H99" s="121">
        <v>1</v>
      </c>
      <c r="I99" s="121">
        <v>0</v>
      </c>
      <c r="J99" s="121">
        <v>1</v>
      </c>
      <c r="K99" s="121">
        <f t="shared" si="3"/>
        <v>2</v>
      </c>
      <c r="L99" s="41">
        <f t="shared" si="2"/>
        <v>25.48</v>
      </c>
      <c r="M99" s="41">
        <v>0</v>
      </c>
      <c r="N99" s="123">
        <v>0</v>
      </c>
      <c r="O99" s="41"/>
      <c r="P99" s="41"/>
      <c r="Q99" s="124" t="s">
        <v>8</v>
      </c>
      <c r="R99" s="124"/>
      <c r="S99" s="36"/>
    </row>
    <row r="100" spans="1:19" hidden="1" x14ac:dyDescent="0.25">
      <c r="A100" s="121">
        <v>97</v>
      </c>
      <c r="B100" s="121" t="s">
        <v>36</v>
      </c>
      <c r="C100" s="122" t="s">
        <v>53</v>
      </c>
      <c r="D100" s="122" t="s">
        <v>276</v>
      </c>
      <c r="E100" s="121" t="s">
        <v>277</v>
      </c>
      <c r="F100" s="121" t="s">
        <v>89</v>
      </c>
      <c r="G100" s="121">
        <v>0</v>
      </c>
      <c r="H100" s="121">
        <v>1</v>
      </c>
      <c r="I100" s="121">
        <v>0</v>
      </c>
      <c r="J100" s="121">
        <v>0</v>
      </c>
      <c r="K100" s="121">
        <f t="shared" si="3"/>
        <v>1</v>
      </c>
      <c r="L100" s="41">
        <f t="shared" si="2"/>
        <v>12.76</v>
      </c>
      <c r="M100" s="41">
        <v>9.4</v>
      </c>
      <c r="N100" s="123">
        <v>6.4244000000000003</v>
      </c>
      <c r="O100" s="41">
        <v>0</v>
      </c>
      <c r="P100" s="126">
        <v>0.25</v>
      </c>
      <c r="Q100" s="124" t="s">
        <v>445</v>
      </c>
      <c r="R100" s="124"/>
      <c r="S100" s="36"/>
    </row>
    <row r="101" spans="1:19" s="37" customFormat="1" hidden="1" x14ac:dyDescent="0.25">
      <c r="A101" s="121">
        <v>98</v>
      </c>
      <c r="B101" s="121" t="s">
        <v>36</v>
      </c>
      <c r="C101" s="122" t="s">
        <v>53</v>
      </c>
      <c r="D101" s="122" t="s">
        <v>278</v>
      </c>
      <c r="E101" s="121" t="s">
        <v>279</v>
      </c>
      <c r="F101" s="121" t="s">
        <v>89</v>
      </c>
      <c r="G101" s="121">
        <v>0</v>
      </c>
      <c r="H101" s="121">
        <v>1</v>
      </c>
      <c r="I101" s="121">
        <v>0</v>
      </c>
      <c r="J101" s="121">
        <v>0</v>
      </c>
      <c r="K101" s="121">
        <f t="shared" si="3"/>
        <v>1</v>
      </c>
      <c r="L101" s="41">
        <f t="shared" si="2"/>
        <v>12.76</v>
      </c>
      <c r="M101" s="41">
        <v>9.83</v>
      </c>
      <c r="N101" s="123">
        <v>0</v>
      </c>
      <c r="O101" s="41">
        <v>0</v>
      </c>
      <c r="P101" s="126">
        <v>0.35</v>
      </c>
      <c r="Q101" s="124" t="s">
        <v>445</v>
      </c>
      <c r="R101" s="124"/>
    </row>
    <row r="102" spans="1:19" x14ac:dyDescent="0.25">
      <c r="A102" s="121">
        <v>99</v>
      </c>
      <c r="B102" s="121" t="s">
        <v>36</v>
      </c>
      <c r="C102" s="122" t="s">
        <v>53</v>
      </c>
      <c r="D102" s="122" t="s">
        <v>280</v>
      </c>
      <c r="E102" s="121" t="s">
        <v>281</v>
      </c>
      <c r="F102" s="121" t="s">
        <v>89</v>
      </c>
      <c r="G102" s="121">
        <v>1</v>
      </c>
      <c r="H102" s="121">
        <v>1</v>
      </c>
      <c r="I102" s="121">
        <v>1</v>
      </c>
      <c r="J102" s="121">
        <v>1</v>
      </c>
      <c r="K102" s="121">
        <f t="shared" si="3"/>
        <v>4</v>
      </c>
      <c r="L102" s="41">
        <f t="shared" ref="L102:L123" si="4">(G102*12.78)+(H102*12.76)+(I102*18.43)+(J102*12.72)</f>
        <v>56.69</v>
      </c>
      <c r="M102" s="41"/>
      <c r="N102" s="123">
        <v>0</v>
      </c>
      <c r="O102" s="41">
        <v>0</v>
      </c>
      <c r="P102" s="41"/>
      <c r="Q102" s="124" t="s">
        <v>8</v>
      </c>
      <c r="R102" s="124"/>
      <c r="S102" s="36"/>
    </row>
    <row r="103" spans="1:19" hidden="1" x14ac:dyDescent="0.25">
      <c r="A103" s="121">
        <v>100</v>
      </c>
      <c r="B103" s="121" t="s">
        <v>36</v>
      </c>
      <c r="C103" s="122" t="s">
        <v>53</v>
      </c>
      <c r="D103" s="122" t="s">
        <v>282</v>
      </c>
      <c r="E103" s="121" t="s">
        <v>283</v>
      </c>
      <c r="F103" s="121" t="s">
        <v>89</v>
      </c>
      <c r="G103" s="121">
        <v>1</v>
      </c>
      <c r="H103" s="121">
        <v>1</v>
      </c>
      <c r="I103" s="121">
        <v>1</v>
      </c>
      <c r="J103" s="121">
        <v>0</v>
      </c>
      <c r="K103" s="121">
        <f t="shared" si="3"/>
        <v>3</v>
      </c>
      <c r="L103" s="41">
        <f t="shared" si="4"/>
        <v>43.97</v>
      </c>
      <c r="M103" s="41">
        <v>43.97</v>
      </c>
      <c r="N103" s="123">
        <v>14</v>
      </c>
      <c r="O103" s="41">
        <v>0</v>
      </c>
      <c r="P103" s="126">
        <v>0.25</v>
      </c>
      <c r="Q103" s="124" t="s">
        <v>445</v>
      </c>
      <c r="R103" s="124"/>
      <c r="S103" s="36"/>
    </row>
    <row r="104" spans="1:19" x14ac:dyDescent="0.25">
      <c r="A104" s="121">
        <v>101</v>
      </c>
      <c r="B104" s="121" t="s">
        <v>36</v>
      </c>
      <c r="C104" s="122" t="s">
        <v>53</v>
      </c>
      <c r="D104" s="122" t="s">
        <v>284</v>
      </c>
      <c r="E104" s="121" t="s">
        <v>285</v>
      </c>
      <c r="F104" s="121" t="s">
        <v>89</v>
      </c>
      <c r="G104" s="121">
        <v>1</v>
      </c>
      <c r="H104" s="121">
        <v>1</v>
      </c>
      <c r="I104" s="121">
        <v>1</v>
      </c>
      <c r="J104" s="121">
        <v>0</v>
      </c>
      <c r="K104" s="121">
        <f t="shared" si="3"/>
        <v>3</v>
      </c>
      <c r="L104" s="41">
        <f t="shared" si="4"/>
        <v>43.97</v>
      </c>
      <c r="M104" s="41"/>
      <c r="N104" s="123">
        <v>0</v>
      </c>
      <c r="O104" s="41">
        <v>0</v>
      </c>
      <c r="P104" s="41"/>
      <c r="Q104" s="124" t="s">
        <v>8</v>
      </c>
      <c r="R104" s="124"/>
      <c r="S104" s="36"/>
    </row>
    <row r="105" spans="1:19" hidden="1" x14ac:dyDescent="0.25">
      <c r="A105" s="121">
        <v>102</v>
      </c>
      <c r="B105" s="121" t="s">
        <v>36</v>
      </c>
      <c r="C105" s="122" t="s">
        <v>53</v>
      </c>
      <c r="D105" s="122" t="s">
        <v>71</v>
      </c>
      <c r="E105" s="121" t="s">
        <v>72</v>
      </c>
      <c r="F105" s="121" t="s">
        <v>89</v>
      </c>
      <c r="G105" s="121">
        <v>0</v>
      </c>
      <c r="H105" s="121">
        <v>1</v>
      </c>
      <c r="I105" s="121">
        <v>0</v>
      </c>
      <c r="J105" s="121">
        <v>0</v>
      </c>
      <c r="K105" s="121">
        <f t="shared" si="3"/>
        <v>1</v>
      </c>
      <c r="L105" s="41">
        <f t="shared" si="4"/>
        <v>12.76</v>
      </c>
      <c r="M105" s="41"/>
      <c r="N105" s="123">
        <v>0</v>
      </c>
      <c r="O105" s="41">
        <v>0</v>
      </c>
      <c r="P105" s="126">
        <v>0.25</v>
      </c>
      <c r="Q105" s="124" t="s">
        <v>445</v>
      </c>
      <c r="R105" s="124"/>
      <c r="S105" s="36"/>
    </row>
    <row r="106" spans="1:19" x14ac:dyDescent="0.25">
      <c r="A106" s="121">
        <v>103</v>
      </c>
      <c r="B106" s="121" t="s">
        <v>36</v>
      </c>
      <c r="C106" s="122" t="s">
        <v>53</v>
      </c>
      <c r="D106" s="122" t="s">
        <v>73</v>
      </c>
      <c r="E106" s="121" t="s">
        <v>74</v>
      </c>
      <c r="F106" s="121" t="s">
        <v>89</v>
      </c>
      <c r="G106" s="121">
        <v>1</v>
      </c>
      <c r="H106" s="121">
        <v>1</v>
      </c>
      <c r="I106" s="121">
        <v>1</v>
      </c>
      <c r="J106" s="121">
        <v>0</v>
      </c>
      <c r="K106" s="121">
        <f t="shared" si="3"/>
        <v>3</v>
      </c>
      <c r="L106" s="41">
        <f t="shared" si="4"/>
        <v>43.97</v>
      </c>
      <c r="M106" s="41"/>
      <c r="N106" s="123">
        <v>15.589</v>
      </c>
      <c r="O106" s="41">
        <v>0</v>
      </c>
      <c r="P106" s="41"/>
      <c r="Q106" s="124" t="s">
        <v>8</v>
      </c>
      <c r="R106" s="124"/>
      <c r="S106" s="36"/>
    </row>
    <row r="107" spans="1:19" s="37" customFormat="1" hidden="1" x14ac:dyDescent="0.25">
      <c r="A107" s="121">
        <v>104</v>
      </c>
      <c r="B107" s="121" t="s">
        <v>36</v>
      </c>
      <c r="C107" s="122" t="s">
        <v>53</v>
      </c>
      <c r="D107" s="122" t="s">
        <v>75</v>
      </c>
      <c r="E107" s="121" t="s">
        <v>76</v>
      </c>
      <c r="F107" s="121" t="s">
        <v>89</v>
      </c>
      <c r="G107" s="121">
        <v>1</v>
      </c>
      <c r="H107" s="121">
        <v>1</v>
      </c>
      <c r="I107" s="121">
        <v>1</v>
      </c>
      <c r="J107" s="121">
        <v>0</v>
      </c>
      <c r="K107" s="121">
        <f t="shared" si="3"/>
        <v>3</v>
      </c>
      <c r="L107" s="41">
        <f t="shared" si="4"/>
        <v>43.97</v>
      </c>
      <c r="M107" s="41">
        <v>36.01</v>
      </c>
      <c r="N107" s="123">
        <v>36.010000000000005</v>
      </c>
      <c r="O107" s="42">
        <v>23.55</v>
      </c>
      <c r="P107" s="126">
        <v>0.75</v>
      </c>
      <c r="Q107" s="124" t="s">
        <v>445</v>
      </c>
      <c r="R107" s="124"/>
    </row>
    <row r="108" spans="1:19" hidden="1" x14ac:dyDescent="0.25">
      <c r="A108" s="121">
        <v>105</v>
      </c>
      <c r="B108" s="121" t="s">
        <v>36</v>
      </c>
      <c r="C108" s="122" t="s">
        <v>53</v>
      </c>
      <c r="D108" s="122" t="s">
        <v>286</v>
      </c>
      <c r="E108" s="121" t="s">
        <v>287</v>
      </c>
      <c r="F108" s="121" t="s">
        <v>89</v>
      </c>
      <c r="G108" s="121">
        <v>1</v>
      </c>
      <c r="H108" s="121">
        <v>1</v>
      </c>
      <c r="I108" s="121">
        <v>1</v>
      </c>
      <c r="J108" s="121">
        <v>0</v>
      </c>
      <c r="K108" s="121">
        <f t="shared" si="3"/>
        <v>3</v>
      </c>
      <c r="L108" s="41">
        <f t="shared" si="4"/>
        <v>43.97</v>
      </c>
      <c r="M108" s="41">
        <v>29</v>
      </c>
      <c r="N108" s="123">
        <v>0</v>
      </c>
      <c r="O108" s="41">
        <v>0</v>
      </c>
      <c r="P108" s="126">
        <v>0.25</v>
      </c>
      <c r="Q108" s="124" t="s">
        <v>445</v>
      </c>
      <c r="R108" s="124"/>
      <c r="S108" s="36"/>
    </row>
    <row r="109" spans="1:19" x14ac:dyDescent="0.25">
      <c r="A109" s="121">
        <v>106</v>
      </c>
      <c r="B109" s="121" t="s">
        <v>36</v>
      </c>
      <c r="C109" s="122" t="s">
        <v>53</v>
      </c>
      <c r="D109" s="122" t="s">
        <v>77</v>
      </c>
      <c r="E109" s="121" t="s">
        <v>78</v>
      </c>
      <c r="F109" s="121" t="s">
        <v>89</v>
      </c>
      <c r="G109" s="121">
        <v>0</v>
      </c>
      <c r="H109" s="121">
        <v>1</v>
      </c>
      <c r="I109" s="121">
        <v>0</v>
      </c>
      <c r="J109" s="121">
        <v>1</v>
      </c>
      <c r="K109" s="121">
        <f t="shared" si="3"/>
        <v>2</v>
      </c>
      <c r="L109" s="41">
        <f t="shared" si="4"/>
        <v>25.48</v>
      </c>
      <c r="M109" s="41"/>
      <c r="N109" s="123">
        <v>0</v>
      </c>
      <c r="O109" s="41">
        <v>0</v>
      </c>
      <c r="P109" s="41"/>
      <c r="Q109" s="124" t="s">
        <v>8</v>
      </c>
      <c r="R109" s="124"/>
      <c r="S109" s="36"/>
    </row>
    <row r="110" spans="1:19" x14ac:dyDescent="0.25">
      <c r="A110" s="121">
        <v>107</v>
      </c>
      <c r="B110" s="121" t="s">
        <v>36</v>
      </c>
      <c r="C110" s="122" t="s">
        <v>53</v>
      </c>
      <c r="D110" s="122" t="s">
        <v>288</v>
      </c>
      <c r="E110" s="121" t="s">
        <v>289</v>
      </c>
      <c r="F110" s="121" t="s">
        <v>89</v>
      </c>
      <c r="G110" s="121">
        <v>1</v>
      </c>
      <c r="H110" s="121">
        <v>0</v>
      </c>
      <c r="I110" s="121">
        <v>1</v>
      </c>
      <c r="J110" s="121">
        <v>0</v>
      </c>
      <c r="K110" s="121">
        <f t="shared" si="3"/>
        <v>2</v>
      </c>
      <c r="L110" s="41">
        <f t="shared" si="4"/>
        <v>31.21</v>
      </c>
      <c r="M110" s="41"/>
      <c r="N110" s="123">
        <v>0</v>
      </c>
      <c r="O110" s="41">
        <v>0</v>
      </c>
      <c r="P110" s="41"/>
      <c r="Q110" s="124" t="s">
        <v>8</v>
      </c>
      <c r="R110" s="124"/>
      <c r="S110" s="36"/>
    </row>
    <row r="111" spans="1:19" hidden="1" x14ac:dyDescent="0.25">
      <c r="A111" s="121">
        <v>108</v>
      </c>
      <c r="B111" s="121" t="s">
        <v>36</v>
      </c>
      <c r="C111" s="122" t="s">
        <v>53</v>
      </c>
      <c r="D111" s="122" t="s">
        <v>290</v>
      </c>
      <c r="E111" s="121" t="s">
        <v>291</v>
      </c>
      <c r="F111" s="121" t="s">
        <v>89</v>
      </c>
      <c r="G111" s="121">
        <v>0</v>
      </c>
      <c r="H111" s="121">
        <v>1</v>
      </c>
      <c r="I111" s="121">
        <v>0</v>
      </c>
      <c r="J111" s="121">
        <v>0</v>
      </c>
      <c r="K111" s="121">
        <f t="shared" si="3"/>
        <v>1</v>
      </c>
      <c r="L111" s="41">
        <f t="shared" si="4"/>
        <v>12.76</v>
      </c>
      <c r="M111" s="41">
        <v>9.2899999999999991</v>
      </c>
      <c r="N111" s="123">
        <v>9.2899999999999991</v>
      </c>
      <c r="O111" s="42">
        <v>8.3000000000000007</v>
      </c>
      <c r="P111" s="96">
        <v>1</v>
      </c>
      <c r="Q111" s="124" t="s">
        <v>4</v>
      </c>
      <c r="R111" s="124"/>
      <c r="S111" s="36"/>
    </row>
    <row r="112" spans="1:19" s="37" customFormat="1" hidden="1" x14ac:dyDescent="0.25">
      <c r="A112" s="121">
        <v>109</v>
      </c>
      <c r="B112" s="121" t="s">
        <v>36</v>
      </c>
      <c r="C112" s="122" t="s">
        <v>53</v>
      </c>
      <c r="D112" s="122" t="s">
        <v>292</v>
      </c>
      <c r="E112" s="121" t="s">
        <v>293</v>
      </c>
      <c r="F112" s="121" t="s">
        <v>89</v>
      </c>
      <c r="G112" s="121">
        <v>0</v>
      </c>
      <c r="H112" s="121">
        <v>1</v>
      </c>
      <c r="I112" s="121">
        <v>0</v>
      </c>
      <c r="J112" s="121">
        <v>1</v>
      </c>
      <c r="K112" s="121">
        <f t="shared" si="3"/>
        <v>2</v>
      </c>
      <c r="L112" s="41">
        <f t="shared" si="4"/>
        <v>25.48</v>
      </c>
      <c r="M112" s="41">
        <v>25.48</v>
      </c>
      <c r="N112" s="123">
        <v>24.502549999999999</v>
      </c>
      <c r="O112" s="41">
        <v>8.33</v>
      </c>
      <c r="P112" s="126">
        <v>0.25</v>
      </c>
      <c r="Q112" s="124" t="s">
        <v>445</v>
      </c>
      <c r="R112" s="124"/>
      <c r="S112" s="36"/>
    </row>
    <row r="113" spans="1:19" s="37" customFormat="1" hidden="1" x14ac:dyDescent="0.25">
      <c r="A113" s="121">
        <v>110</v>
      </c>
      <c r="B113" s="121" t="s">
        <v>36</v>
      </c>
      <c r="C113" s="122" t="s">
        <v>53</v>
      </c>
      <c r="D113" s="122" t="s">
        <v>294</v>
      </c>
      <c r="E113" s="121" t="s">
        <v>295</v>
      </c>
      <c r="F113" s="121" t="s">
        <v>89</v>
      </c>
      <c r="G113" s="121">
        <v>0</v>
      </c>
      <c r="H113" s="121">
        <v>1</v>
      </c>
      <c r="I113" s="121">
        <v>0</v>
      </c>
      <c r="J113" s="121">
        <v>0</v>
      </c>
      <c r="K113" s="121">
        <f t="shared" si="3"/>
        <v>1</v>
      </c>
      <c r="L113" s="41">
        <f t="shared" si="4"/>
        <v>12.76</v>
      </c>
      <c r="M113" s="41">
        <v>8.85</v>
      </c>
      <c r="N113" s="123">
        <v>8.8500000000000014</v>
      </c>
      <c r="O113" s="41">
        <v>8.4239999999999995</v>
      </c>
      <c r="P113" s="96">
        <v>1</v>
      </c>
      <c r="Q113" s="124" t="s">
        <v>4</v>
      </c>
      <c r="R113" s="124"/>
    </row>
    <row r="114" spans="1:19" hidden="1" x14ac:dyDescent="0.25">
      <c r="A114" s="121">
        <v>111</v>
      </c>
      <c r="B114" s="121" t="s">
        <v>36</v>
      </c>
      <c r="C114" s="122" t="s">
        <v>53</v>
      </c>
      <c r="D114" s="122" t="s">
        <v>296</v>
      </c>
      <c r="E114" s="121" t="s">
        <v>297</v>
      </c>
      <c r="F114" s="121" t="s">
        <v>89</v>
      </c>
      <c r="G114" s="121">
        <v>0</v>
      </c>
      <c r="H114" s="121">
        <v>1</v>
      </c>
      <c r="I114" s="121">
        <v>0</v>
      </c>
      <c r="J114" s="121">
        <v>1</v>
      </c>
      <c r="K114" s="121">
        <f t="shared" si="3"/>
        <v>2</v>
      </c>
      <c r="L114" s="41">
        <f t="shared" si="4"/>
        <v>25.48</v>
      </c>
      <c r="M114" s="41">
        <v>25.48</v>
      </c>
      <c r="N114" s="123">
        <v>17.841200000000001</v>
      </c>
      <c r="O114" s="41">
        <v>5.2409999999999997</v>
      </c>
      <c r="P114" s="126">
        <v>0.25</v>
      </c>
      <c r="Q114" s="124" t="s">
        <v>445</v>
      </c>
      <c r="R114" s="124"/>
      <c r="S114" s="36"/>
    </row>
    <row r="115" spans="1:19" x14ac:dyDescent="0.25">
      <c r="A115" s="121">
        <v>112</v>
      </c>
      <c r="B115" s="121" t="s">
        <v>36</v>
      </c>
      <c r="C115" s="122" t="s">
        <v>53</v>
      </c>
      <c r="D115" s="122" t="s">
        <v>298</v>
      </c>
      <c r="E115" s="121" t="s">
        <v>299</v>
      </c>
      <c r="F115" s="121" t="s">
        <v>89</v>
      </c>
      <c r="G115" s="121">
        <v>0</v>
      </c>
      <c r="H115" s="121">
        <v>1</v>
      </c>
      <c r="I115" s="121">
        <v>0</v>
      </c>
      <c r="J115" s="121">
        <v>0</v>
      </c>
      <c r="K115" s="121">
        <f t="shared" si="3"/>
        <v>1</v>
      </c>
      <c r="L115" s="41">
        <f t="shared" si="4"/>
        <v>12.76</v>
      </c>
      <c r="M115" s="41"/>
      <c r="N115" s="123">
        <v>0</v>
      </c>
      <c r="O115" s="41">
        <v>0</v>
      </c>
      <c r="P115" s="41"/>
      <c r="Q115" s="124" t="s">
        <v>8</v>
      </c>
      <c r="R115" s="124"/>
      <c r="S115" s="36"/>
    </row>
    <row r="116" spans="1:19" s="37" customFormat="1" hidden="1" x14ac:dyDescent="0.25">
      <c r="A116" s="121">
        <v>113</v>
      </c>
      <c r="B116" s="121" t="s">
        <v>36</v>
      </c>
      <c r="C116" s="122" t="s">
        <v>53</v>
      </c>
      <c r="D116" s="122" t="s">
        <v>300</v>
      </c>
      <c r="E116" s="121" t="s">
        <v>301</v>
      </c>
      <c r="F116" s="121" t="s">
        <v>89</v>
      </c>
      <c r="G116" s="121">
        <v>0</v>
      </c>
      <c r="H116" s="121">
        <v>1</v>
      </c>
      <c r="I116" s="121">
        <v>0</v>
      </c>
      <c r="J116" s="121">
        <v>0</v>
      </c>
      <c r="K116" s="121">
        <f t="shared" si="3"/>
        <v>1</v>
      </c>
      <c r="L116" s="41">
        <f t="shared" si="4"/>
        <v>12.76</v>
      </c>
      <c r="M116" s="41">
        <v>9.5399999999999991</v>
      </c>
      <c r="N116" s="123">
        <v>10.670399999999999</v>
      </c>
      <c r="O116" s="41">
        <v>9.5370000000000008</v>
      </c>
      <c r="P116" s="96">
        <v>1</v>
      </c>
      <c r="Q116" s="124" t="s">
        <v>4</v>
      </c>
      <c r="R116" s="124"/>
      <c r="S116" s="36"/>
    </row>
    <row r="117" spans="1:19" s="43" customFormat="1" hidden="1" x14ac:dyDescent="0.25">
      <c r="A117" s="121">
        <v>114</v>
      </c>
      <c r="B117" s="121" t="s">
        <v>36</v>
      </c>
      <c r="C117" s="122" t="s">
        <v>53</v>
      </c>
      <c r="D117" s="122" t="s">
        <v>302</v>
      </c>
      <c r="E117" s="121" t="s">
        <v>303</v>
      </c>
      <c r="F117" s="121" t="s">
        <v>89</v>
      </c>
      <c r="G117" s="121">
        <v>1</v>
      </c>
      <c r="H117" s="121">
        <v>1</v>
      </c>
      <c r="I117" s="121">
        <v>1</v>
      </c>
      <c r="J117" s="121">
        <v>0</v>
      </c>
      <c r="K117" s="121">
        <f t="shared" si="3"/>
        <v>3</v>
      </c>
      <c r="L117" s="41">
        <f t="shared" si="4"/>
        <v>43.97</v>
      </c>
      <c r="M117" s="42">
        <v>40</v>
      </c>
      <c r="N117" s="123">
        <v>30</v>
      </c>
      <c r="O117" s="42">
        <v>30</v>
      </c>
      <c r="P117" s="126">
        <v>0.25</v>
      </c>
      <c r="Q117" s="124" t="s">
        <v>445</v>
      </c>
      <c r="R117" s="124"/>
      <c r="S117" s="36"/>
    </row>
    <row r="118" spans="1:19" hidden="1" x14ac:dyDescent="0.25">
      <c r="A118" s="121">
        <v>115</v>
      </c>
      <c r="B118" s="121" t="s">
        <v>36</v>
      </c>
      <c r="C118" s="122" t="s">
        <v>53</v>
      </c>
      <c r="D118" s="122" t="s">
        <v>304</v>
      </c>
      <c r="E118" s="121" t="s">
        <v>305</v>
      </c>
      <c r="F118" s="121" t="s">
        <v>89</v>
      </c>
      <c r="G118" s="121">
        <v>0</v>
      </c>
      <c r="H118" s="121">
        <v>1</v>
      </c>
      <c r="I118" s="121">
        <v>0</v>
      </c>
      <c r="J118" s="121">
        <v>0</v>
      </c>
      <c r="K118" s="121">
        <f t="shared" si="3"/>
        <v>1</v>
      </c>
      <c r="L118" s="41">
        <f t="shared" si="4"/>
        <v>12.76</v>
      </c>
      <c r="M118" s="41">
        <v>9.5299999999999994</v>
      </c>
      <c r="N118" s="123">
        <v>6</v>
      </c>
      <c r="O118" s="41">
        <v>0</v>
      </c>
      <c r="P118" s="126">
        <v>0.25</v>
      </c>
      <c r="Q118" s="124" t="s">
        <v>445</v>
      </c>
      <c r="R118" s="124"/>
      <c r="S118" s="36"/>
    </row>
    <row r="119" spans="1:19" x14ac:dyDescent="0.25">
      <c r="A119" s="121">
        <v>116</v>
      </c>
      <c r="B119" s="121" t="s">
        <v>36</v>
      </c>
      <c r="C119" s="122" t="s">
        <v>53</v>
      </c>
      <c r="D119" s="122" t="s">
        <v>79</v>
      </c>
      <c r="E119" s="121" t="s">
        <v>80</v>
      </c>
      <c r="F119" s="121" t="s">
        <v>89</v>
      </c>
      <c r="G119" s="121">
        <v>0</v>
      </c>
      <c r="H119" s="121">
        <v>1</v>
      </c>
      <c r="I119" s="121">
        <v>0</v>
      </c>
      <c r="J119" s="121">
        <v>0</v>
      </c>
      <c r="K119" s="121">
        <f t="shared" si="3"/>
        <v>1</v>
      </c>
      <c r="L119" s="41">
        <f t="shared" si="4"/>
        <v>12.76</v>
      </c>
      <c r="M119" s="41"/>
      <c r="N119" s="123">
        <v>0</v>
      </c>
      <c r="O119" s="41">
        <v>0</v>
      </c>
      <c r="P119" s="41"/>
      <c r="Q119" s="124" t="s">
        <v>8</v>
      </c>
      <c r="R119" s="124"/>
      <c r="S119" s="36"/>
    </row>
    <row r="120" spans="1:19" s="37" customFormat="1" hidden="1" x14ac:dyDescent="0.25">
      <c r="A120" s="121">
        <v>117</v>
      </c>
      <c r="B120" s="121" t="s">
        <v>36</v>
      </c>
      <c r="C120" s="122" t="s">
        <v>53</v>
      </c>
      <c r="D120" s="122" t="s">
        <v>306</v>
      </c>
      <c r="E120" s="121" t="s">
        <v>307</v>
      </c>
      <c r="F120" s="121" t="s">
        <v>89</v>
      </c>
      <c r="G120" s="121">
        <v>0</v>
      </c>
      <c r="H120" s="121">
        <v>1</v>
      </c>
      <c r="I120" s="121">
        <v>0</v>
      </c>
      <c r="J120" s="121">
        <v>1</v>
      </c>
      <c r="K120" s="121">
        <f t="shared" si="3"/>
        <v>2</v>
      </c>
      <c r="L120" s="41">
        <f t="shared" si="4"/>
        <v>25.48</v>
      </c>
      <c r="M120" s="41">
        <v>18.579999999999998</v>
      </c>
      <c r="N120" s="123">
        <v>18.581200000000003</v>
      </c>
      <c r="O120" s="41">
        <v>17.920000000000002</v>
      </c>
      <c r="P120" s="96">
        <v>1</v>
      </c>
      <c r="Q120" s="124" t="s">
        <v>4</v>
      </c>
      <c r="R120" s="124"/>
    </row>
    <row r="121" spans="1:19" hidden="1" x14ac:dyDescent="0.25">
      <c r="A121" s="121">
        <v>118</v>
      </c>
      <c r="B121" s="121" t="s">
        <v>36</v>
      </c>
      <c r="C121" s="122" t="s">
        <v>53</v>
      </c>
      <c r="D121" s="122" t="s">
        <v>308</v>
      </c>
      <c r="E121" s="121" t="s">
        <v>309</v>
      </c>
      <c r="F121" s="121" t="s">
        <v>89</v>
      </c>
      <c r="G121" s="121">
        <v>1</v>
      </c>
      <c r="H121" s="121">
        <v>1</v>
      </c>
      <c r="I121" s="121">
        <v>1</v>
      </c>
      <c r="J121" s="121">
        <v>1</v>
      </c>
      <c r="K121" s="121">
        <f t="shared" si="3"/>
        <v>4</v>
      </c>
      <c r="L121" s="41">
        <f t="shared" si="4"/>
        <v>56.69</v>
      </c>
      <c r="M121" s="41">
        <v>40</v>
      </c>
      <c r="N121" s="123">
        <v>15</v>
      </c>
      <c r="O121" s="41">
        <v>0</v>
      </c>
      <c r="P121" s="126">
        <v>0.75</v>
      </c>
      <c r="Q121" s="124" t="s">
        <v>445</v>
      </c>
      <c r="R121" s="124"/>
      <c r="S121" s="36"/>
    </row>
    <row r="122" spans="1:19" hidden="1" x14ac:dyDescent="0.25">
      <c r="A122" s="121">
        <v>119</v>
      </c>
      <c r="B122" s="121" t="s">
        <v>36</v>
      </c>
      <c r="C122" s="122" t="s">
        <v>53</v>
      </c>
      <c r="D122" s="122" t="s">
        <v>310</v>
      </c>
      <c r="E122" s="121" t="s">
        <v>311</v>
      </c>
      <c r="F122" s="121" t="s">
        <v>89</v>
      </c>
      <c r="G122" s="121">
        <v>0</v>
      </c>
      <c r="H122" s="121">
        <v>1</v>
      </c>
      <c r="I122" s="121">
        <v>0</v>
      </c>
      <c r="J122" s="121">
        <v>0</v>
      </c>
      <c r="K122" s="121">
        <f t="shared" si="3"/>
        <v>1</v>
      </c>
      <c r="L122" s="41">
        <f t="shared" si="4"/>
        <v>12.76</v>
      </c>
      <c r="M122" s="41">
        <v>9.83</v>
      </c>
      <c r="N122" s="123">
        <v>9.83</v>
      </c>
      <c r="O122" s="41">
        <v>9.2100000000000009</v>
      </c>
      <c r="P122" s="96">
        <v>1</v>
      </c>
      <c r="Q122" s="124" t="s">
        <v>4</v>
      </c>
      <c r="R122" s="124"/>
      <c r="S122" s="36"/>
    </row>
    <row r="123" spans="1:19" hidden="1" x14ac:dyDescent="0.25">
      <c r="A123" s="121">
        <v>120</v>
      </c>
      <c r="B123" s="121" t="s">
        <v>36</v>
      </c>
      <c r="C123" s="122" t="s">
        <v>53</v>
      </c>
      <c r="D123" s="122" t="s">
        <v>312</v>
      </c>
      <c r="E123" s="121" t="s">
        <v>313</v>
      </c>
      <c r="F123" s="121" t="s">
        <v>89</v>
      </c>
      <c r="G123" s="121">
        <v>1</v>
      </c>
      <c r="H123" s="121">
        <v>1</v>
      </c>
      <c r="I123" s="121">
        <v>1</v>
      </c>
      <c r="J123" s="121">
        <v>1</v>
      </c>
      <c r="K123" s="121">
        <f t="shared" si="3"/>
        <v>4</v>
      </c>
      <c r="L123" s="41">
        <f t="shared" si="4"/>
        <v>56.69</v>
      </c>
      <c r="M123" s="41">
        <v>42.694000000000003</v>
      </c>
      <c r="N123" s="123">
        <v>0</v>
      </c>
      <c r="O123" s="41">
        <v>0</v>
      </c>
      <c r="P123" s="126">
        <v>0.25</v>
      </c>
      <c r="Q123" s="124" t="s">
        <v>445</v>
      </c>
      <c r="R123" s="124"/>
      <c r="S123" s="36"/>
    </row>
    <row r="124" spans="1:19" ht="15.75" hidden="1" x14ac:dyDescent="0.25">
      <c r="A124" s="183" t="s">
        <v>23</v>
      </c>
      <c r="B124" s="183"/>
      <c r="C124" s="183"/>
      <c r="D124" s="44"/>
      <c r="E124" s="44"/>
      <c r="F124" s="44"/>
      <c r="G124" s="44">
        <f t="shared" ref="G124:O124" si="5">SUM(G4:G123)</f>
        <v>46</v>
      </c>
      <c r="H124" s="90">
        <f t="shared" si="5"/>
        <v>118</v>
      </c>
      <c r="I124" s="90">
        <f t="shared" si="5"/>
        <v>45</v>
      </c>
      <c r="J124" s="90">
        <f t="shared" si="5"/>
        <v>68</v>
      </c>
      <c r="K124" s="90">
        <f t="shared" si="5"/>
        <v>277</v>
      </c>
      <c r="L124" s="90">
        <f t="shared" si="5"/>
        <v>3731.1800000000035</v>
      </c>
      <c r="M124" s="90">
        <f t="shared" si="5"/>
        <v>1626.3849999999998</v>
      </c>
      <c r="N124" s="90">
        <f t="shared" si="5"/>
        <v>781.66684999999995</v>
      </c>
      <c r="O124" s="90">
        <f t="shared" si="5"/>
        <v>472.91499999999985</v>
      </c>
      <c r="P124" s="90"/>
      <c r="Q124" s="45"/>
      <c r="R124" s="45"/>
      <c r="S124" s="36"/>
    </row>
  </sheetData>
  <autoFilter ref="A3:R124" xr:uid="{00000000-0009-0000-0000-000006000000}">
    <filterColumn colId="16">
      <filters>
        <filter val="Tendering in progress"/>
      </filters>
    </filterColumn>
  </autoFilter>
  <mergeCells count="3">
    <mergeCell ref="A1:R1"/>
    <mergeCell ref="A2:R2"/>
    <mergeCell ref="A124:C124"/>
  </mergeCells>
  <pageMargins left="0.35" right="0.35433070866141736" top="0.43307086614173229" bottom="0.39" header="0.31496062992125984" footer="0.31496062992125984"/>
  <pageSetup paperSize="9" scale="75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L72"/>
  <sheetViews>
    <sheetView topLeftCell="A34" workbookViewId="0">
      <selection activeCell="F4" sqref="F4:F71"/>
    </sheetView>
  </sheetViews>
  <sheetFormatPr defaultRowHeight="15" x14ac:dyDescent="0.25"/>
  <cols>
    <col min="1" max="1" width="5.5703125" bestFit="1" customWidth="1"/>
    <col min="2" max="2" width="9.140625" customWidth="1"/>
    <col min="3" max="3" width="13.7109375" style="21" bestFit="1" customWidth="1"/>
    <col min="4" max="4" width="27.85546875" style="21" customWidth="1"/>
    <col min="5" max="5" width="14.7109375" customWidth="1"/>
    <col min="6" max="6" width="13.5703125" bestFit="1" customWidth="1"/>
    <col min="7" max="7" width="9.42578125" customWidth="1"/>
    <col min="8" max="8" width="13" customWidth="1"/>
    <col min="9" max="10" width="12.42578125" customWidth="1"/>
    <col min="11" max="11" width="19.5703125" style="21" customWidth="1"/>
    <col min="12" max="12" width="17.42578125" style="21" bestFit="1" customWidth="1"/>
  </cols>
  <sheetData>
    <row r="1" spans="1:12" ht="27" customHeight="1" x14ac:dyDescent="0.25">
      <c r="A1" s="170" t="s">
        <v>314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2" ht="15.75" customHeight="1" x14ac:dyDescent="0.25">
      <c r="A2" s="171" t="s">
        <v>25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/>
    </row>
    <row r="3" spans="1:12" ht="47.25" x14ac:dyDescent="0.25">
      <c r="A3" s="22" t="s">
        <v>0</v>
      </c>
      <c r="B3" s="22" t="s">
        <v>27</v>
      </c>
      <c r="C3" s="24" t="s">
        <v>48</v>
      </c>
      <c r="D3" s="24" t="s">
        <v>49</v>
      </c>
      <c r="E3" s="22" t="s">
        <v>50</v>
      </c>
      <c r="F3" s="23" t="s">
        <v>31</v>
      </c>
      <c r="G3" s="22" t="s">
        <v>32</v>
      </c>
      <c r="H3" s="22" t="s">
        <v>33</v>
      </c>
      <c r="I3" s="22" t="s">
        <v>11</v>
      </c>
      <c r="J3" s="2" t="s">
        <v>441</v>
      </c>
      <c r="K3" s="24" t="s">
        <v>34</v>
      </c>
      <c r="L3" s="24" t="s">
        <v>35</v>
      </c>
    </row>
    <row r="4" spans="1:12" s="53" customFormat="1" ht="12.75" x14ac:dyDescent="0.2">
      <c r="A4" s="48">
        <v>1</v>
      </c>
      <c r="B4" s="49" t="s">
        <v>36</v>
      </c>
      <c r="C4" s="50" t="s">
        <v>53</v>
      </c>
      <c r="D4" s="50" t="s">
        <v>315</v>
      </c>
      <c r="E4" s="49" t="s">
        <v>316</v>
      </c>
      <c r="F4" s="51">
        <v>2</v>
      </c>
      <c r="G4" s="48">
        <v>0</v>
      </c>
      <c r="H4" s="48">
        <v>0</v>
      </c>
      <c r="I4" s="48">
        <v>0</v>
      </c>
      <c r="J4" s="48"/>
      <c r="K4" s="52" t="s">
        <v>8</v>
      </c>
      <c r="L4" s="52"/>
    </row>
    <row r="5" spans="1:12" s="53" customFormat="1" ht="12.75" x14ac:dyDescent="0.2">
      <c r="A5" s="48">
        <v>2</v>
      </c>
      <c r="B5" s="49" t="s">
        <v>36</v>
      </c>
      <c r="C5" s="50" t="s">
        <v>53</v>
      </c>
      <c r="D5" s="50" t="s">
        <v>174</v>
      </c>
      <c r="E5" s="49" t="s">
        <v>175</v>
      </c>
      <c r="F5" s="51">
        <v>2</v>
      </c>
      <c r="G5" s="48">
        <v>0</v>
      </c>
      <c r="H5" s="48">
        <v>0</v>
      </c>
      <c r="I5" s="48">
        <v>0</v>
      </c>
      <c r="J5" s="48"/>
      <c r="K5" s="52" t="s">
        <v>8</v>
      </c>
      <c r="L5" s="52"/>
    </row>
    <row r="6" spans="1:12" s="53" customFormat="1" ht="12.75" x14ac:dyDescent="0.2">
      <c r="A6" s="48">
        <v>3</v>
      </c>
      <c r="B6" s="49" t="s">
        <v>36</v>
      </c>
      <c r="C6" s="50" t="s">
        <v>53</v>
      </c>
      <c r="D6" s="50" t="s">
        <v>220</v>
      </c>
      <c r="E6" s="49" t="s">
        <v>221</v>
      </c>
      <c r="F6" s="51">
        <v>2</v>
      </c>
      <c r="G6" s="48">
        <v>0</v>
      </c>
      <c r="H6" s="48">
        <v>0</v>
      </c>
      <c r="I6" s="48">
        <v>0</v>
      </c>
      <c r="J6" s="48"/>
      <c r="K6" s="52" t="s">
        <v>8</v>
      </c>
      <c r="L6" s="52"/>
    </row>
    <row r="7" spans="1:12" s="53" customFormat="1" ht="12.75" x14ac:dyDescent="0.2">
      <c r="A7" s="48">
        <v>4</v>
      </c>
      <c r="B7" s="49" t="s">
        <v>36</v>
      </c>
      <c r="C7" s="50" t="s">
        <v>53</v>
      </c>
      <c r="D7" s="50" t="s">
        <v>317</v>
      </c>
      <c r="E7" s="49" t="s">
        <v>318</v>
      </c>
      <c r="F7" s="51">
        <v>2</v>
      </c>
      <c r="G7" s="48">
        <v>0</v>
      </c>
      <c r="H7" s="48">
        <v>0</v>
      </c>
      <c r="I7" s="48">
        <v>0</v>
      </c>
      <c r="J7" s="48"/>
      <c r="K7" s="52" t="s">
        <v>8</v>
      </c>
      <c r="L7" s="52"/>
    </row>
    <row r="8" spans="1:12" s="53" customFormat="1" ht="12.75" x14ac:dyDescent="0.2">
      <c r="A8" s="48">
        <v>5</v>
      </c>
      <c r="B8" s="49" t="s">
        <v>36</v>
      </c>
      <c r="C8" s="50" t="s">
        <v>53</v>
      </c>
      <c r="D8" s="50" t="s">
        <v>228</v>
      </c>
      <c r="E8" s="49" t="s">
        <v>229</v>
      </c>
      <c r="F8" s="51">
        <v>2</v>
      </c>
      <c r="G8" s="48">
        <v>0</v>
      </c>
      <c r="H8" s="48">
        <v>0</v>
      </c>
      <c r="I8" s="48">
        <v>0</v>
      </c>
      <c r="J8" s="48"/>
      <c r="K8" s="52" t="s">
        <v>8</v>
      </c>
      <c r="L8" s="52"/>
    </row>
    <row r="9" spans="1:12" s="53" customFormat="1" ht="12.75" x14ac:dyDescent="0.2">
      <c r="A9" s="48">
        <v>6</v>
      </c>
      <c r="B9" s="49" t="s">
        <v>36</v>
      </c>
      <c r="C9" s="50" t="s">
        <v>53</v>
      </c>
      <c r="D9" s="50" t="s">
        <v>252</v>
      </c>
      <c r="E9" s="49" t="s">
        <v>253</v>
      </c>
      <c r="F9" s="51">
        <v>2</v>
      </c>
      <c r="G9" s="48">
        <v>0</v>
      </c>
      <c r="H9" s="48">
        <v>0</v>
      </c>
      <c r="I9" s="48">
        <v>0</v>
      </c>
      <c r="J9" s="48"/>
      <c r="K9" s="52" t="s">
        <v>8</v>
      </c>
      <c r="L9" s="52"/>
    </row>
    <row r="10" spans="1:12" s="53" customFormat="1" ht="12.75" x14ac:dyDescent="0.2">
      <c r="A10" s="48">
        <v>7</v>
      </c>
      <c r="B10" s="49" t="s">
        <v>36</v>
      </c>
      <c r="C10" s="50" t="s">
        <v>53</v>
      </c>
      <c r="D10" s="50" t="s">
        <v>134</v>
      </c>
      <c r="E10" s="49" t="s">
        <v>135</v>
      </c>
      <c r="F10" s="51">
        <v>2</v>
      </c>
      <c r="G10" s="48">
        <v>0</v>
      </c>
      <c r="H10" s="48">
        <v>0</v>
      </c>
      <c r="I10" s="48">
        <v>0</v>
      </c>
      <c r="J10" s="48"/>
      <c r="K10" s="52" t="s">
        <v>8</v>
      </c>
      <c r="L10" s="52"/>
    </row>
    <row r="11" spans="1:12" s="53" customFormat="1" ht="12.75" x14ac:dyDescent="0.2">
      <c r="A11" s="48">
        <v>8</v>
      </c>
      <c r="B11" s="49" t="s">
        <v>36</v>
      </c>
      <c r="C11" s="50" t="s">
        <v>53</v>
      </c>
      <c r="D11" s="50" t="s">
        <v>208</v>
      </c>
      <c r="E11" s="49" t="s">
        <v>209</v>
      </c>
      <c r="F11" s="51">
        <v>2</v>
      </c>
      <c r="G11" s="48">
        <v>0</v>
      </c>
      <c r="H11" s="48">
        <v>0</v>
      </c>
      <c r="I11" s="48">
        <v>0</v>
      </c>
      <c r="J11" s="48"/>
      <c r="K11" s="52" t="s">
        <v>8</v>
      </c>
      <c r="L11" s="52"/>
    </row>
    <row r="12" spans="1:12" s="53" customFormat="1" ht="12.75" x14ac:dyDescent="0.2">
      <c r="A12" s="48">
        <v>9</v>
      </c>
      <c r="B12" s="49" t="s">
        <v>36</v>
      </c>
      <c r="C12" s="50" t="s">
        <v>53</v>
      </c>
      <c r="D12" s="50" t="s">
        <v>319</v>
      </c>
      <c r="E12" s="49" t="s">
        <v>320</v>
      </c>
      <c r="F12" s="51">
        <v>2</v>
      </c>
      <c r="G12" s="48">
        <v>0</v>
      </c>
      <c r="H12" s="48">
        <v>0</v>
      </c>
      <c r="I12" s="48">
        <v>0</v>
      </c>
      <c r="J12" s="48"/>
      <c r="K12" s="52" t="s">
        <v>8</v>
      </c>
      <c r="L12" s="52"/>
    </row>
    <row r="13" spans="1:12" s="53" customFormat="1" ht="12.75" x14ac:dyDescent="0.2">
      <c r="A13" s="48">
        <v>10</v>
      </c>
      <c r="B13" s="49" t="s">
        <v>36</v>
      </c>
      <c r="C13" s="50" t="s">
        <v>53</v>
      </c>
      <c r="D13" s="50" t="s">
        <v>321</v>
      </c>
      <c r="E13" s="49" t="s">
        <v>322</v>
      </c>
      <c r="F13" s="51">
        <v>2</v>
      </c>
      <c r="G13" s="48">
        <v>0</v>
      </c>
      <c r="H13" s="48">
        <v>0</v>
      </c>
      <c r="I13" s="48">
        <v>0</v>
      </c>
      <c r="J13" s="48"/>
      <c r="K13" s="52" t="s">
        <v>8</v>
      </c>
      <c r="L13" s="52"/>
    </row>
    <row r="14" spans="1:12" s="53" customFormat="1" ht="12.75" x14ac:dyDescent="0.2">
      <c r="A14" s="48">
        <v>11</v>
      </c>
      <c r="B14" s="49" t="s">
        <v>36</v>
      </c>
      <c r="C14" s="50" t="s">
        <v>53</v>
      </c>
      <c r="D14" s="50" t="s">
        <v>323</v>
      </c>
      <c r="E14" s="49" t="s">
        <v>324</v>
      </c>
      <c r="F14" s="51">
        <v>2</v>
      </c>
      <c r="G14" s="48">
        <v>0</v>
      </c>
      <c r="H14" s="48">
        <v>0</v>
      </c>
      <c r="I14" s="48">
        <v>0</v>
      </c>
      <c r="J14" s="48"/>
      <c r="K14" s="52" t="s">
        <v>8</v>
      </c>
      <c r="L14" s="52"/>
    </row>
    <row r="15" spans="1:12" s="53" customFormat="1" ht="12.75" x14ac:dyDescent="0.2">
      <c r="A15" s="48">
        <v>12</v>
      </c>
      <c r="B15" s="49" t="s">
        <v>36</v>
      </c>
      <c r="C15" s="50" t="s">
        <v>53</v>
      </c>
      <c r="D15" s="50" t="s">
        <v>325</v>
      </c>
      <c r="E15" s="49" t="s">
        <v>326</v>
      </c>
      <c r="F15" s="51">
        <v>2</v>
      </c>
      <c r="G15" s="48">
        <v>0</v>
      </c>
      <c r="H15" s="48">
        <v>0</v>
      </c>
      <c r="I15" s="48">
        <v>0</v>
      </c>
      <c r="J15" s="48"/>
      <c r="K15" s="52" t="s">
        <v>8</v>
      </c>
      <c r="L15" s="52"/>
    </row>
    <row r="16" spans="1:12" s="53" customFormat="1" ht="12.75" x14ac:dyDescent="0.2">
      <c r="A16" s="48">
        <v>13</v>
      </c>
      <c r="B16" s="49" t="s">
        <v>36</v>
      </c>
      <c r="C16" s="50" t="s">
        <v>53</v>
      </c>
      <c r="D16" s="50" t="s">
        <v>109</v>
      </c>
      <c r="E16" s="49" t="s">
        <v>110</v>
      </c>
      <c r="F16" s="51">
        <v>2</v>
      </c>
      <c r="G16" s="48">
        <v>0</v>
      </c>
      <c r="H16" s="48">
        <v>0</v>
      </c>
      <c r="I16" s="48">
        <v>0</v>
      </c>
      <c r="J16" s="48"/>
      <c r="K16" s="52" t="s">
        <v>8</v>
      </c>
      <c r="L16" s="52"/>
    </row>
    <row r="17" spans="1:12" s="53" customFormat="1" ht="12.75" x14ac:dyDescent="0.2">
      <c r="A17" s="48">
        <v>14</v>
      </c>
      <c r="B17" s="49" t="s">
        <v>36</v>
      </c>
      <c r="C17" s="50" t="s">
        <v>53</v>
      </c>
      <c r="D17" s="50" t="s">
        <v>214</v>
      </c>
      <c r="E17" s="49" t="s">
        <v>215</v>
      </c>
      <c r="F17" s="51">
        <v>2</v>
      </c>
      <c r="G17" s="48">
        <v>0</v>
      </c>
      <c r="H17" s="48">
        <v>0</v>
      </c>
      <c r="I17" s="48">
        <v>0</v>
      </c>
      <c r="J17" s="48"/>
      <c r="K17" s="52" t="s">
        <v>8</v>
      </c>
      <c r="L17" s="52"/>
    </row>
    <row r="18" spans="1:12" s="53" customFormat="1" ht="12.75" x14ac:dyDescent="0.2">
      <c r="A18" s="48">
        <v>15</v>
      </c>
      <c r="B18" s="49" t="s">
        <v>36</v>
      </c>
      <c r="C18" s="50" t="s">
        <v>53</v>
      </c>
      <c r="D18" s="50" t="s">
        <v>138</v>
      </c>
      <c r="E18" s="49" t="s">
        <v>139</v>
      </c>
      <c r="F18" s="51">
        <v>2</v>
      </c>
      <c r="G18" s="48">
        <v>0</v>
      </c>
      <c r="H18" s="48">
        <v>0</v>
      </c>
      <c r="I18" s="48">
        <v>0</v>
      </c>
      <c r="J18" s="48"/>
      <c r="K18" s="52" t="s">
        <v>8</v>
      </c>
      <c r="L18" s="52"/>
    </row>
    <row r="19" spans="1:12" s="53" customFormat="1" ht="12.75" x14ac:dyDescent="0.2">
      <c r="A19" s="48">
        <v>16</v>
      </c>
      <c r="B19" s="49" t="s">
        <v>36</v>
      </c>
      <c r="C19" s="50" t="s">
        <v>53</v>
      </c>
      <c r="D19" s="50" t="s">
        <v>327</v>
      </c>
      <c r="E19" s="49" t="s">
        <v>328</v>
      </c>
      <c r="F19" s="51">
        <v>2</v>
      </c>
      <c r="G19" s="48">
        <v>0</v>
      </c>
      <c r="H19" s="48">
        <v>0</v>
      </c>
      <c r="I19" s="48">
        <v>0</v>
      </c>
      <c r="J19" s="48"/>
      <c r="K19" s="52" t="s">
        <v>8</v>
      </c>
      <c r="L19" s="52"/>
    </row>
    <row r="20" spans="1:12" s="53" customFormat="1" ht="12.75" x14ac:dyDescent="0.2">
      <c r="A20" s="48">
        <v>17</v>
      </c>
      <c r="B20" s="49" t="s">
        <v>36</v>
      </c>
      <c r="C20" s="50" t="s">
        <v>53</v>
      </c>
      <c r="D20" s="50" t="s">
        <v>184</v>
      </c>
      <c r="E20" s="49" t="s">
        <v>185</v>
      </c>
      <c r="F20" s="51">
        <v>2</v>
      </c>
      <c r="G20" s="48">
        <v>0</v>
      </c>
      <c r="H20" s="48">
        <v>0</v>
      </c>
      <c r="I20" s="48">
        <v>0</v>
      </c>
      <c r="J20" s="48"/>
      <c r="K20" s="52" t="s">
        <v>8</v>
      </c>
      <c r="L20" s="52"/>
    </row>
    <row r="21" spans="1:12" s="53" customFormat="1" ht="12.75" x14ac:dyDescent="0.2">
      <c r="A21" s="48">
        <v>18</v>
      </c>
      <c r="B21" s="49" t="s">
        <v>36</v>
      </c>
      <c r="C21" s="50" t="s">
        <v>53</v>
      </c>
      <c r="D21" s="50" t="s">
        <v>242</v>
      </c>
      <c r="E21" s="49" t="s">
        <v>243</v>
      </c>
      <c r="F21" s="51">
        <v>2</v>
      </c>
      <c r="G21" s="48">
        <v>0</v>
      </c>
      <c r="H21" s="48">
        <v>0</v>
      </c>
      <c r="I21" s="48">
        <v>0</v>
      </c>
      <c r="J21" s="48"/>
      <c r="K21" s="52" t="s">
        <v>8</v>
      </c>
      <c r="L21" s="52"/>
    </row>
    <row r="22" spans="1:12" s="53" customFormat="1" ht="12.75" x14ac:dyDescent="0.2">
      <c r="A22" s="48">
        <v>19</v>
      </c>
      <c r="B22" s="49" t="s">
        <v>36</v>
      </c>
      <c r="C22" s="50" t="s">
        <v>53</v>
      </c>
      <c r="D22" s="50" t="s">
        <v>212</v>
      </c>
      <c r="E22" s="49" t="s">
        <v>213</v>
      </c>
      <c r="F22" s="51">
        <v>2</v>
      </c>
      <c r="G22" s="48">
        <v>0</v>
      </c>
      <c r="H22" s="48">
        <v>0</v>
      </c>
      <c r="I22" s="48">
        <v>0</v>
      </c>
      <c r="J22" s="48"/>
      <c r="K22" s="52" t="s">
        <v>8</v>
      </c>
      <c r="L22" s="52"/>
    </row>
    <row r="23" spans="1:12" s="53" customFormat="1" ht="12.75" x14ac:dyDescent="0.2">
      <c r="A23" s="48">
        <v>20</v>
      </c>
      <c r="B23" s="49" t="s">
        <v>36</v>
      </c>
      <c r="C23" s="50" t="s">
        <v>53</v>
      </c>
      <c r="D23" s="50" t="s">
        <v>234</v>
      </c>
      <c r="E23" s="49" t="s">
        <v>235</v>
      </c>
      <c r="F23" s="51">
        <v>2</v>
      </c>
      <c r="G23" s="48">
        <v>0</v>
      </c>
      <c r="H23" s="48">
        <v>0</v>
      </c>
      <c r="I23" s="48">
        <v>0</v>
      </c>
      <c r="J23" s="48"/>
      <c r="K23" s="52" t="s">
        <v>8</v>
      </c>
      <c r="L23" s="52"/>
    </row>
    <row r="24" spans="1:12" s="53" customFormat="1" ht="12.75" x14ac:dyDescent="0.2">
      <c r="A24" s="48">
        <v>21</v>
      </c>
      <c r="B24" s="49" t="s">
        <v>36</v>
      </c>
      <c r="C24" s="50" t="s">
        <v>53</v>
      </c>
      <c r="D24" s="50" t="s">
        <v>329</v>
      </c>
      <c r="E24" s="49" t="s">
        <v>330</v>
      </c>
      <c r="F24" s="51">
        <v>2</v>
      </c>
      <c r="G24" s="48">
        <v>0</v>
      </c>
      <c r="H24" s="48">
        <v>0</v>
      </c>
      <c r="I24" s="48">
        <v>0</v>
      </c>
      <c r="J24" s="48"/>
      <c r="K24" s="52" t="s">
        <v>8</v>
      </c>
      <c r="L24" s="52"/>
    </row>
    <row r="25" spans="1:12" s="53" customFormat="1" ht="12.75" x14ac:dyDescent="0.2">
      <c r="A25" s="48">
        <v>22</v>
      </c>
      <c r="B25" s="49" t="s">
        <v>36</v>
      </c>
      <c r="C25" s="50" t="s">
        <v>53</v>
      </c>
      <c r="D25" s="50" t="s">
        <v>254</v>
      </c>
      <c r="E25" s="49" t="s">
        <v>255</v>
      </c>
      <c r="F25" s="51">
        <v>2</v>
      </c>
      <c r="G25" s="48">
        <v>0</v>
      </c>
      <c r="H25" s="48">
        <v>0</v>
      </c>
      <c r="I25" s="48">
        <v>0</v>
      </c>
      <c r="J25" s="48"/>
      <c r="K25" s="52" t="s">
        <v>8</v>
      </c>
      <c r="L25" s="52"/>
    </row>
    <row r="26" spans="1:12" s="53" customFormat="1" ht="12.75" x14ac:dyDescent="0.2">
      <c r="A26" s="48">
        <v>23</v>
      </c>
      <c r="B26" s="49" t="s">
        <v>36</v>
      </c>
      <c r="C26" s="50" t="s">
        <v>53</v>
      </c>
      <c r="D26" s="50" t="s">
        <v>210</v>
      </c>
      <c r="E26" s="49" t="s">
        <v>211</v>
      </c>
      <c r="F26" s="51">
        <v>2</v>
      </c>
      <c r="G26" s="48">
        <v>0</v>
      </c>
      <c r="H26" s="48">
        <v>0</v>
      </c>
      <c r="I26" s="48">
        <v>0</v>
      </c>
      <c r="J26" s="48"/>
      <c r="K26" s="52" t="s">
        <v>8</v>
      </c>
      <c r="L26" s="52"/>
    </row>
    <row r="27" spans="1:12" s="53" customFormat="1" ht="12.75" x14ac:dyDescent="0.2">
      <c r="A27" s="48">
        <v>24</v>
      </c>
      <c r="B27" s="49" t="s">
        <v>36</v>
      </c>
      <c r="C27" s="50" t="s">
        <v>53</v>
      </c>
      <c r="D27" s="50" t="s">
        <v>312</v>
      </c>
      <c r="E27" s="49" t="s">
        <v>313</v>
      </c>
      <c r="F27" s="51">
        <v>2</v>
      </c>
      <c r="G27" s="48">
        <v>0</v>
      </c>
      <c r="H27" s="48">
        <v>0</v>
      </c>
      <c r="I27" s="48">
        <v>0</v>
      </c>
      <c r="J27" s="48"/>
      <c r="K27" s="52" t="s">
        <v>8</v>
      </c>
      <c r="L27" s="52"/>
    </row>
    <row r="28" spans="1:12" s="53" customFormat="1" ht="12.75" x14ac:dyDescent="0.2">
      <c r="A28" s="48">
        <v>25</v>
      </c>
      <c r="B28" s="49" t="s">
        <v>36</v>
      </c>
      <c r="C28" s="50" t="s">
        <v>53</v>
      </c>
      <c r="D28" s="50" t="s">
        <v>172</v>
      </c>
      <c r="E28" s="49" t="s">
        <v>173</v>
      </c>
      <c r="F28" s="51">
        <v>2</v>
      </c>
      <c r="G28" s="48">
        <v>0</v>
      </c>
      <c r="H28" s="48">
        <v>0</v>
      </c>
      <c r="I28" s="48">
        <v>0</v>
      </c>
      <c r="J28" s="48"/>
      <c r="K28" s="52" t="s">
        <v>8</v>
      </c>
      <c r="L28" s="52"/>
    </row>
    <row r="29" spans="1:12" s="53" customFormat="1" ht="12.75" x14ac:dyDescent="0.2">
      <c r="A29" s="48">
        <v>26</v>
      </c>
      <c r="B29" s="49" t="s">
        <v>36</v>
      </c>
      <c r="C29" s="50" t="s">
        <v>53</v>
      </c>
      <c r="D29" s="50" t="s">
        <v>331</v>
      </c>
      <c r="E29" s="49" t="s">
        <v>332</v>
      </c>
      <c r="F29" s="51">
        <v>2</v>
      </c>
      <c r="G29" s="48">
        <v>0</v>
      </c>
      <c r="H29" s="48">
        <v>0</v>
      </c>
      <c r="I29" s="48">
        <v>0</v>
      </c>
      <c r="J29" s="48"/>
      <c r="K29" s="52" t="s">
        <v>8</v>
      </c>
      <c r="L29" s="52"/>
    </row>
    <row r="30" spans="1:12" s="53" customFormat="1" ht="12.75" x14ac:dyDescent="0.2">
      <c r="A30" s="48">
        <v>27</v>
      </c>
      <c r="B30" s="49" t="s">
        <v>36</v>
      </c>
      <c r="C30" s="50" t="s">
        <v>53</v>
      </c>
      <c r="D30" s="50" t="s">
        <v>216</v>
      </c>
      <c r="E30" s="49" t="s">
        <v>217</v>
      </c>
      <c r="F30" s="51">
        <v>2</v>
      </c>
      <c r="G30" s="48">
        <v>0</v>
      </c>
      <c r="H30" s="48">
        <v>0</v>
      </c>
      <c r="I30" s="48">
        <v>0</v>
      </c>
      <c r="J30" s="48"/>
      <c r="K30" s="52" t="s">
        <v>8</v>
      </c>
      <c r="L30" s="52"/>
    </row>
    <row r="31" spans="1:12" s="53" customFormat="1" ht="12.75" x14ac:dyDescent="0.2">
      <c r="A31" s="48">
        <v>28</v>
      </c>
      <c r="B31" s="49" t="s">
        <v>36</v>
      </c>
      <c r="C31" s="50" t="s">
        <v>53</v>
      </c>
      <c r="D31" s="50" t="s">
        <v>333</v>
      </c>
      <c r="E31" s="49" t="s">
        <v>334</v>
      </c>
      <c r="F31" s="51">
        <v>2</v>
      </c>
      <c r="G31" s="48">
        <v>0</v>
      </c>
      <c r="H31" s="48">
        <v>0</v>
      </c>
      <c r="I31" s="48">
        <v>0</v>
      </c>
      <c r="J31" s="48"/>
      <c r="K31" s="52" t="s">
        <v>8</v>
      </c>
      <c r="L31" s="52"/>
    </row>
    <row r="32" spans="1:12" s="53" customFormat="1" ht="12.75" x14ac:dyDescent="0.2">
      <c r="A32" s="48">
        <v>29</v>
      </c>
      <c r="B32" s="49" t="s">
        <v>36</v>
      </c>
      <c r="C32" s="50" t="s">
        <v>53</v>
      </c>
      <c r="D32" s="50" t="s">
        <v>190</v>
      </c>
      <c r="E32" s="49" t="s">
        <v>191</v>
      </c>
      <c r="F32" s="51">
        <v>2</v>
      </c>
      <c r="G32" s="48">
        <v>0</v>
      </c>
      <c r="H32" s="48">
        <v>0</v>
      </c>
      <c r="I32" s="48">
        <v>0</v>
      </c>
      <c r="J32" s="48"/>
      <c r="K32" s="52" t="s">
        <v>8</v>
      </c>
      <c r="L32" s="52"/>
    </row>
    <row r="33" spans="1:12" s="53" customFormat="1" ht="12.75" x14ac:dyDescent="0.2">
      <c r="A33" s="48">
        <v>30</v>
      </c>
      <c r="B33" s="49" t="s">
        <v>36</v>
      </c>
      <c r="C33" s="50" t="s">
        <v>53</v>
      </c>
      <c r="D33" s="50" t="s">
        <v>335</v>
      </c>
      <c r="E33" s="49" t="s">
        <v>336</v>
      </c>
      <c r="F33" s="51">
        <v>2</v>
      </c>
      <c r="G33" s="48">
        <v>0</v>
      </c>
      <c r="H33" s="48">
        <v>0</v>
      </c>
      <c r="I33" s="48">
        <v>0</v>
      </c>
      <c r="J33" s="48"/>
      <c r="K33" s="52" t="s">
        <v>8</v>
      </c>
      <c r="L33" s="52"/>
    </row>
    <row r="34" spans="1:12" s="53" customFormat="1" ht="12.75" x14ac:dyDescent="0.2">
      <c r="A34" s="48">
        <v>31</v>
      </c>
      <c r="B34" s="49" t="s">
        <v>36</v>
      </c>
      <c r="C34" s="50" t="s">
        <v>53</v>
      </c>
      <c r="D34" s="50" t="s">
        <v>206</v>
      </c>
      <c r="E34" s="49" t="s">
        <v>207</v>
      </c>
      <c r="F34" s="51">
        <v>2</v>
      </c>
      <c r="G34" s="48">
        <v>0</v>
      </c>
      <c r="H34" s="48">
        <v>0</v>
      </c>
      <c r="I34" s="48">
        <v>0</v>
      </c>
      <c r="J34" s="48"/>
      <c r="K34" s="52" t="s">
        <v>8</v>
      </c>
      <c r="L34" s="52"/>
    </row>
    <row r="35" spans="1:12" s="53" customFormat="1" ht="12.75" x14ac:dyDescent="0.2">
      <c r="A35" s="48">
        <v>32</v>
      </c>
      <c r="B35" s="49" t="s">
        <v>36</v>
      </c>
      <c r="C35" s="50" t="s">
        <v>53</v>
      </c>
      <c r="D35" s="50" t="s">
        <v>337</v>
      </c>
      <c r="E35" s="49" t="s">
        <v>338</v>
      </c>
      <c r="F35" s="51">
        <v>2</v>
      </c>
      <c r="G35" s="48">
        <v>0</v>
      </c>
      <c r="H35" s="48">
        <v>0</v>
      </c>
      <c r="I35" s="48">
        <v>0</v>
      </c>
      <c r="J35" s="48"/>
      <c r="K35" s="52" t="s">
        <v>8</v>
      </c>
      <c r="L35" s="52"/>
    </row>
    <row r="36" spans="1:12" s="53" customFormat="1" ht="12.75" x14ac:dyDescent="0.2">
      <c r="A36" s="48">
        <v>33</v>
      </c>
      <c r="B36" s="49" t="s">
        <v>36</v>
      </c>
      <c r="C36" s="50" t="s">
        <v>53</v>
      </c>
      <c r="D36" s="50" t="s">
        <v>339</v>
      </c>
      <c r="E36" s="49" t="s">
        <v>340</v>
      </c>
      <c r="F36" s="51">
        <v>2</v>
      </c>
      <c r="G36" s="48">
        <v>0</v>
      </c>
      <c r="H36" s="48">
        <v>0</v>
      </c>
      <c r="I36" s="48">
        <v>0</v>
      </c>
      <c r="J36" s="48"/>
      <c r="K36" s="52" t="s">
        <v>8</v>
      </c>
      <c r="L36" s="52"/>
    </row>
    <row r="37" spans="1:12" s="53" customFormat="1" ht="12.75" x14ac:dyDescent="0.2">
      <c r="A37" s="48">
        <v>34</v>
      </c>
      <c r="B37" s="49" t="s">
        <v>36</v>
      </c>
      <c r="C37" s="50" t="s">
        <v>53</v>
      </c>
      <c r="D37" s="50" t="s">
        <v>341</v>
      </c>
      <c r="E37" s="49" t="s">
        <v>342</v>
      </c>
      <c r="F37" s="51">
        <v>2</v>
      </c>
      <c r="G37" s="48">
        <v>0</v>
      </c>
      <c r="H37" s="48">
        <v>0</v>
      </c>
      <c r="I37" s="48">
        <v>0</v>
      </c>
      <c r="J37" s="48"/>
      <c r="K37" s="52" t="s">
        <v>8</v>
      </c>
      <c r="L37" s="52"/>
    </row>
    <row r="38" spans="1:12" s="53" customFormat="1" ht="12.75" x14ac:dyDescent="0.2">
      <c r="A38" s="48">
        <v>35</v>
      </c>
      <c r="B38" s="49" t="s">
        <v>36</v>
      </c>
      <c r="C38" s="50" t="s">
        <v>53</v>
      </c>
      <c r="D38" s="50" t="s">
        <v>236</v>
      </c>
      <c r="E38" s="49" t="s">
        <v>237</v>
      </c>
      <c r="F38" s="51">
        <v>2</v>
      </c>
      <c r="G38" s="48">
        <v>0</v>
      </c>
      <c r="H38" s="48">
        <v>0</v>
      </c>
      <c r="I38" s="48">
        <v>0</v>
      </c>
      <c r="J38" s="48"/>
      <c r="K38" s="52" t="s">
        <v>8</v>
      </c>
      <c r="L38" s="52"/>
    </row>
    <row r="39" spans="1:12" s="53" customFormat="1" ht="12.75" x14ac:dyDescent="0.2">
      <c r="A39" s="48">
        <v>36</v>
      </c>
      <c r="B39" s="49" t="s">
        <v>36</v>
      </c>
      <c r="C39" s="50" t="s">
        <v>53</v>
      </c>
      <c r="D39" s="50" t="s">
        <v>121</v>
      </c>
      <c r="E39" s="49" t="s">
        <v>122</v>
      </c>
      <c r="F39" s="51">
        <v>2</v>
      </c>
      <c r="G39" s="48">
        <v>0</v>
      </c>
      <c r="H39" s="48">
        <v>0</v>
      </c>
      <c r="I39" s="48">
        <v>0</v>
      </c>
      <c r="J39" s="48"/>
      <c r="K39" s="52" t="s">
        <v>8</v>
      </c>
      <c r="L39" s="52"/>
    </row>
    <row r="40" spans="1:12" s="53" customFormat="1" ht="12.75" x14ac:dyDescent="0.2">
      <c r="A40" s="48">
        <v>37</v>
      </c>
      <c r="B40" s="49" t="s">
        <v>36</v>
      </c>
      <c r="C40" s="50" t="s">
        <v>53</v>
      </c>
      <c r="D40" s="50" t="s">
        <v>186</v>
      </c>
      <c r="E40" s="49" t="s">
        <v>187</v>
      </c>
      <c r="F40" s="51">
        <v>2</v>
      </c>
      <c r="G40" s="48">
        <v>0</v>
      </c>
      <c r="H40" s="48">
        <v>0</v>
      </c>
      <c r="I40" s="48">
        <v>0</v>
      </c>
      <c r="J40" s="48"/>
      <c r="K40" s="52" t="s">
        <v>8</v>
      </c>
      <c r="L40" s="52"/>
    </row>
    <row r="41" spans="1:12" s="53" customFormat="1" ht="12.75" x14ac:dyDescent="0.2">
      <c r="A41" s="48">
        <v>38</v>
      </c>
      <c r="B41" s="49" t="s">
        <v>36</v>
      </c>
      <c r="C41" s="50" t="s">
        <v>53</v>
      </c>
      <c r="D41" s="50" t="s">
        <v>194</v>
      </c>
      <c r="E41" s="49" t="s">
        <v>195</v>
      </c>
      <c r="F41" s="51">
        <v>2</v>
      </c>
      <c r="G41" s="48">
        <v>0</v>
      </c>
      <c r="H41" s="48">
        <v>0</v>
      </c>
      <c r="I41" s="48">
        <v>0</v>
      </c>
      <c r="J41" s="48"/>
      <c r="K41" s="52" t="s">
        <v>8</v>
      </c>
      <c r="L41" s="52"/>
    </row>
    <row r="42" spans="1:12" s="53" customFormat="1" ht="12.75" x14ac:dyDescent="0.2">
      <c r="A42" s="48">
        <v>39</v>
      </c>
      <c r="B42" s="49" t="s">
        <v>36</v>
      </c>
      <c r="C42" s="50" t="s">
        <v>53</v>
      </c>
      <c r="D42" s="50" t="s">
        <v>343</v>
      </c>
      <c r="E42" s="49" t="s">
        <v>344</v>
      </c>
      <c r="F42" s="51">
        <v>2</v>
      </c>
      <c r="G42" s="48">
        <v>0</v>
      </c>
      <c r="H42" s="48">
        <v>0</v>
      </c>
      <c r="I42" s="48">
        <v>0</v>
      </c>
      <c r="J42" s="48"/>
      <c r="K42" s="52" t="s">
        <v>8</v>
      </c>
      <c r="L42" s="52"/>
    </row>
    <row r="43" spans="1:12" s="53" customFormat="1" ht="12.75" x14ac:dyDescent="0.2">
      <c r="A43" s="48">
        <v>40</v>
      </c>
      <c r="B43" s="49" t="s">
        <v>36</v>
      </c>
      <c r="C43" s="50" t="s">
        <v>53</v>
      </c>
      <c r="D43" s="50" t="s">
        <v>123</v>
      </c>
      <c r="E43" s="49" t="s">
        <v>124</v>
      </c>
      <c r="F43" s="51">
        <v>2</v>
      </c>
      <c r="G43" s="48">
        <v>0</v>
      </c>
      <c r="H43" s="48">
        <v>0</v>
      </c>
      <c r="I43" s="48">
        <v>0</v>
      </c>
      <c r="J43" s="48"/>
      <c r="K43" s="52" t="s">
        <v>8</v>
      </c>
      <c r="L43" s="52"/>
    </row>
    <row r="44" spans="1:12" s="53" customFormat="1" ht="12.75" x14ac:dyDescent="0.2">
      <c r="A44" s="48">
        <v>41</v>
      </c>
      <c r="B44" s="49" t="s">
        <v>36</v>
      </c>
      <c r="C44" s="50" t="s">
        <v>53</v>
      </c>
      <c r="D44" s="50" t="s">
        <v>127</v>
      </c>
      <c r="E44" s="49" t="s">
        <v>128</v>
      </c>
      <c r="F44" s="51">
        <v>2</v>
      </c>
      <c r="G44" s="48">
        <v>0</v>
      </c>
      <c r="H44" s="48">
        <v>0</v>
      </c>
      <c r="I44" s="48">
        <v>0</v>
      </c>
      <c r="J44" s="48"/>
      <c r="K44" s="52" t="s">
        <v>8</v>
      </c>
      <c r="L44" s="52"/>
    </row>
    <row r="45" spans="1:12" s="53" customFormat="1" ht="12.75" x14ac:dyDescent="0.2">
      <c r="A45" s="48">
        <v>42</v>
      </c>
      <c r="B45" s="49" t="s">
        <v>36</v>
      </c>
      <c r="C45" s="50" t="s">
        <v>53</v>
      </c>
      <c r="D45" s="50" t="s">
        <v>345</v>
      </c>
      <c r="E45" s="49" t="s">
        <v>346</v>
      </c>
      <c r="F45" s="51">
        <v>2</v>
      </c>
      <c r="G45" s="48">
        <v>0</v>
      </c>
      <c r="H45" s="48">
        <v>0</v>
      </c>
      <c r="I45" s="48">
        <v>0</v>
      </c>
      <c r="J45" s="48"/>
      <c r="K45" s="52" t="s">
        <v>8</v>
      </c>
      <c r="L45" s="52"/>
    </row>
    <row r="46" spans="1:12" s="53" customFormat="1" ht="12.75" x14ac:dyDescent="0.2">
      <c r="A46" s="48">
        <v>43</v>
      </c>
      <c r="B46" s="49" t="s">
        <v>36</v>
      </c>
      <c r="C46" s="50" t="s">
        <v>53</v>
      </c>
      <c r="D46" s="50" t="s">
        <v>347</v>
      </c>
      <c r="E46" s="49" t="s">
        <v>193</v>
      </c>
      <c r="F46" s="51">
        <v>2</v>
      </c>
      <c r="G46" s="48">
        <v>0</v>
      </c>
      <c r="H46" s="48">
        <v>0</v>
      </c>
      <c r="I46" s="48">
        <v>0</v>
      </c>
      <c r="J46" s="48"/>
      <c r="K46" s="52" t="s">
        <v>8</v>
      </c>
      <c r="L46" s="52"/>
    </row>
    <row r="47" spans="1:12" s="53" customFormat="1" ht="12.75" x14ac:dyDescent="0.2">
      <c r="A47" s="48">
        <v>44</v>
      </c>
      <c r="B47" s="49" t="s">
        <v>36</v>
      </c>
      <c r="C47" s="50" t="s">
        <v>53</v>
      </c>
      <c r="D47" s="50" t="s">
        <v>348</v>
      </c>
      <c r="E47" s="49" t="s">
        <v>349</v>
      </c>
      <c r="F47" s="51">
        <v>2</v>
      </c>
      <c r="G47" s="48">
        <v>0</v>
      </c>
      <c r="H47" s="48">
        <v>0</v>
      </c>
      <c r="I47" s="48">
        <v>0</v>
      </c>
      <c r="J47" s="48"/>
      <c r="K47" s="52" t="s">
        <v>8</v>
      </c>
      <c r="L47" s="52"/>
    </row>
    <row r="48" spans="1:12" s="53" customFormat="1" ht="12.75" x14ac:dyDescent="0.2">
      <c r="A48" s="48">
        <v>45</v>
      </c>
      <c r="B48" s="49" t="s">
        <v>36</v>
      </c>
      <c r="C48" s="50" t="s">
        <v>53</v>
      </c>
      <c r="D48" s="50" t="s">
        <v>350</v>
      </c>
      <c r="E48" s="49" t="s">
        <v>351</v>
      </c>
      <c r="F48" s="51">
        <v>2</v>
      </c>
      <c r="G48" s="48">
        <v>0</v>
      </c>
      <c r="H48" s="48">
        <v>0</v>
      </c>
      <c r="I48" s="48">
        <v>0</v>
      </c>
      <c r="J48" s="48"/>
      <c r="K48" s="52" t="s">
        <v>8</v>
      </c>
      <c r="L48" s="52"/>
    </row>
    <row r="49" spans="1:12" s="53" customFormat="1" ht="12.75" x14ac:dyDescent="0.2">
      <c r="A49" s="48">
        <v>46</v>
      </c>
      <c r="B49" s="49" t="s">
        <v>36</v>
      </c>
      <c r="C49" s="50" t="s">
        <v>53</v>
      </c>
      <c r="D49" s="50" t="s">
        <v>136</v>
      </c>
      <c r="E49" s="49" t="s">
        <v>137</v>
      </c>
      <c r="F49" s="51">
        <v>2</v>
      </c>
      <c r="G49" s="48">
        <v>0</v>
      </c>
      <c r="H49" s="48">
        <v>0</v>
      </c>
      <c r="I49" s="48">
        <v>0</v>
      </c>
      <c r="J49" s="48"/>
      <c r="K49" s="52" t="s">
        <v>8</v>
      </c>
      <c r="L49" s="52"/>
    </row>
    <row r="50" spans="1:12" s="53" customFormat="1" ht="12.75" x14ac:dyDescent="0.2">
      <c r="A50" s="48">
        <v>47</v>
      </c>
      <c r="B50" s="49" t="s">
        <v>36</v>
      </c>
      <c r="C50" s="50" t="s">
        <v>53</v>
      </c>
      <c r="D50" s="50" t="s">
        <v>144</v>
      </c>
      <c r="E50" s="49" t="s">
        <v>145</v>
      </c>
      <c r="F50" s="51">
        <v>2</v>
      </c>
      <c r="G50" s="48">
        <v>0</v>
      </c>
      <c r="H50" s="48">
        <v>0</v>
      </c>
      <c r="I50" s="48">
        <v>0</v>
      </c>
      <c r="J50" s="48"/>
      <c r="K50" s="52" t="s">
        <v>8</v>
      </c>
      <c r="L50" s="52"/>
    </row>
    <row r="51" spans="1:12" s="53" customFormat="1" ht="12.75" x14ac:dyDescent="0.2">
      <c r="A51" s="48">
        <v>48</v>
      </c>
      <c r="B51" s="49" t="s">
        <v>36</v>
      </c>
      <c r="C51" s="50" t="s">
        <v>53</v>
      </c>
      <c r="D51" s="50" t="s">
        <v>113</v>
      </c>
      <c r="E51" s="49" t="s">
        <v>114</v>
      </c>
      <c r="F51" s="51">
        <v>2</v>
      </c>
      <c r="G51" s="48">
        <v>0</v>
      </c>
      <c r="H51" s="48">
        <v>0</v>
      </c>
      <c r="I51" s="48">
        <v>0</v>
      </c>
      <c r="J51" s="48"/>
      <c r="K51" s="52" t="s">
        <v>8</v>
      </c>
      <c r="L51" s="52"/>
    </row>
    <row r="52" spans="1:12" s="53" customFormat="1" ht="12.75" x14ac:dyDescent="0.2">
      <c r="A52" s="48">
        <v>49</v>
      </c>
      <c r="B52" s="49" t="s">
        <v>36</v>
      </c>
      <c r="C52" s="50" t="s">
        <v>53</v>
      </c>
      <c r="D52" s="50" t="s">
        <v>352</v>
      </c>
      <c r="E52" s="49" t="s">
        <v>353</v>
      </c>
      <c r="F52" s="51">
        <v>2</v>
      </c>
      <c r="G52" s="48">
        <v>0</v>
      </c>
      <c r="H52" s="48">
        <v>0</v>
      </c>
      <c r="I52" s="48">
        <v>0</v>
      </c>
      <c r="J52" s="48"/>
      <c r="K52" s="52" t="s">
        <v>8</v>
      </c>
      <c r="L52" s="52"/>
    </row>
    <row r="53" spans="1:12" s="53" customFormat="1" ht="12.75" x14ac:dyDescent="0.2">
      <c r="A53" s="48">
        <v>50</v>
      </c>
      <c r="B53" s="49" t="s">
        <v>36</v>
      </c>
      <c r="C53" s="50" t="s">
        <v>53</v>
      </c>
      <c r="D53" s="50" t="s">
        <v>97</v>
      </c>
      <c r="E53" s="49" t="s">
        <v>98</v>
      </c>
      <c r="F53" s="51">
        <v>2</v>
      </c>
      <c r="G53" s="48">
        <v>0</v>
      </c>
      <c r="H53" s="48">
        <v>0</v>
      </c>
      <c r="I53" s="48">
        <v>0</v>
      </c>
      <c r="J53" s="48"/>
      <c r="K53" s="52" t="s">
        <v>8</v>
      </c>
      <c r="L53" s="52"/>
    </row>
    <row r="54" spans="1:12" s="53" customFormat="1" ht="12.75" x14ac:dyDescent="0.2">
      <c r="A54" s="48">
        <v>51</v>
      </c>
      <c r="B54" s="49" t="s">
        <v>36</v>
      </c>
      <c r="C54" s="50" t="s">
        <v>53</v>
      </c>
      <c r="D54" s="50" t="s">
        <v>354</v>
      </c>
      <c r="E54" s="49" t="s">
        <v>355</v>
      </c>
      <c r="F54" s="51">
        <v>2</v>
      </c>
      <c r="G54" s="48">
        <v>0</v>
      </c>
      <c r="H54" s="48">
        <v>0</v>
      </c>
      <c r="I54" s="48">
        <v>0</v>
      </c>
      <c r="J54" s="48"/>
      <c r="K54" s="52" t="s">
        <v>8</v>
      </c>
      <c r="L54" s="52"/>
    </row>
    <row r="55" spans="1:12" s="53" customFormat="1" ht="12.75" x14ac:dyDescent="0.2">
      <c r="A55" s="48">
        <v>52</v>
      </c>
      <c r="B55" s="49" t="s">
        <v>36</v>
      </c>
      <c r="C55" s="50" t="s">
        <v>53</v>
      </c>
      <c r="D55" s="50" t="s">
        <v>107</v>
      </c>
      <c r="E55" s="49" t="s">
        <v>108</v>
      </c>
      <c r="F55" s="51">
        <v>2</v>
      </c>
      <c r="G55" s="48">
        <v>0</v>
      </c>
      <c r="H55" s="48">
        <v>0</v>
      </c>
      <c r="I55" s="48">
        <v>0</v>
      </c>
      <c r="J55" s="48"/>
      <c r="K55" s="52" t="s">
        <v>8</v>
      </c>
      <c r="L55" s="52"/>
    </row>
    <row r="56" spans="1:12" s="53" customFormat="1" ht="12.75" x14ac:dyDescent="0.2">
      <c r="A56" s="48">
        <v>53</v>
      </c>
      <c r="B56" s="49" t="s">
        <v>36</v>
      </c>
      <c r="C56" s="50" t="s">
        <v>53</v>
      </c>
      <c r="D56" s="50" t="s">
        <v>356</v>
      </c>
      <c r="E56" s="49" t="s">
        <v>357</v>
      </c>
      <c r="F56" s="51">
        <v>2</v>
      </c>
      <c r="G56" s="48">
        <v>0</v>
      </c>
      <c r="H56" s="48">
        <v>0</v>
      </c>
      <c r="I56" s="48">
        <v>0</v>
      </c>
      <c r="J56" s="48"/>
      <c r="K56" s="52" t="s">
        <v>8</v>
      </c>
      <c r="L56" s="52"/>
    </row>
    <row r="57" spans="1:12" s="53" customFormat="1" ht="12.75" x14ac:dyDescent="0.2">
      <c r="A57" s="48">
        <v>54</v>
      </c>
      <c r="B57" s="49" t="s">
        <v>36</v>
      </c>
      <c r="C57" s="50" t="s">
        <v>53</v>
      </c>
      <c r="D57" s="50" t="s">
        <v>131</v>
      </c>
      <c r="E57" s="49" t="s">
        <v>358</v>
      </c>
      <c r="F57" s="51">
        <v>2</v>
      </c>
      <c r="G57" s="48">
        <v>0</v>
      </c>
      <c r="H57" s="48">
        <v>0</v>
      </c>
      <c r="I57" s="48">
        <v>0</v>
      </c>
      <c r="J57" s="48"/>
      <c r="K57" s="52" t="s">
        <v>8</v>
      </c>
      <c r="L57" s="52"/>
    </row>
    <row r="58" spans="1:12" s="53" customFormat="1" ht="12.75" x14ac:dyDescent="0.2">
      <c r="A58" s="48">
        <v>55</v>
      </c>
      <c r="B58" s="49" t="s">
        <v>36</v>
      </c>
      <c r="C58" s="50" t="s">
        <v>53</v>
      </c>
      <c r="D58" s="50" t="s">
        <v>140</v>
      </c>
      <c r="E58" s="49" t="s">
        <v>141</v>
      </c>
      <c r="F58" s="51">
        <v>2</v>
      </c>
      <c r="G58" s="48">
        <v>0</v>
      </c>
      <c r="H58" s="48">
        <v>0</v>
      </c>
      <c r="I58" s="48">
        <v>0</v>
      </c>
      <c r="J58" s="48"/>
      <c r="K58" s="52" t="s">
        <v>8</v>
      </c>
      <c r="L58" s="52"/>
    </row>
    <row r="59" spans="1:12" s="53" customFormat="1" ht="12.75" x14ac:dyDescent="0.2">
      <c r="A59" s="48">
        <v>56</v>
      </c>
      <c r="B59" s="49" t="s">
        <v>36</v>
      </c>
      <c r="C59" s="50" t="s">
        <v>53</v>
      </c>
      <c r="D59" s="50" t="s">
        <v>359</v>
      </c>
      <c r="E59" s="49" t="s">
        <v>360</v>
      </c>
      <c r="F59" s="51">
        <v>2</v>
      </c>
      <c r="G59" s="48">
        <v>0</v>
      </c>
      <c r="H59" s="48">
        <v>0</v>
      </c>
      <c r="I59" s="48">
        <v>0</v>
      </c>
      <c r="J59" s="48"/>
      <c r="K59" s="52" t="s">
        <v>8</v>
      </c>
      <c r="L59" s="52"/>
    </row>
    <row r="60" spans="1:12" s="53" customFormat="1" ht="12.75" x14ac:dyDescent="0.2">
      <c r="A60" s="48">
        <v>57</v>
      </c>
      <c r="B60" s="49" t="s">
        <v>36</v>
      </c>
      <c r="C60" s="50" t="s">
        <v>53</v>
      </c>
      <c r="D60" s="50" t="s">
        <v>101</v>
      </c>
      <c r="E60" s="49" t="s">
        <v>102</v>
      </c>
      <c r="F60" s="51">
        <v>2</v>
      </c>
      <c r="G60" s="48">
        <v>0</v>
      </c>
      <c r="H60" s="48">
        <v>0</v>
      </c>
      <c r="I60" s="48">
        <v>0</v>
      </c>
      <c r="J60" s="48"/>
      <c r="K60" s="52" t="s">
        <v>8</v>
      </c>
      <c r="L60" s="52"/>
    </row>
    <row r="61" spans="1:12" s="53" customFormat="1" ht="12.75" x14ac:dyDescent="0.2">
      <c r="A61" s="48">
        <v>58</v>
      </c>
      <c r="B61" s="49" t="s">
        <v>36</v>
      </c>
      <c r="C61" s="50" t="s">
        <v>53</v>
      </c>
      <c r="D61" s="50" t="s">
        <v>361</v>
      </c>
      <c r="E61" s="49" t="s">
        <v>362</v>
      </c>
      <c r="F61" s="51">
        <v>2</v>
      </c>
      <c r="G61" s="48">
        <v>0</v>
      </c>
      <c r="H61" s="48">
        <v>0</v>
      </c>
      <c r="I61" s="48">
        <v>0</v>
      </c>
      <c r="J61" s="48"/>
      <c r="K61" s="52" t="s">
        <v>8</v>
      </c>
      <c r="L61" s="52"/>
    </row>
    <row r="62" spans="1:12" s="53" customFormat="1" ht="12.75" x14ac:dyDescent="0.2">
      <c r="A62" s="48">
        <v>59</v>
      </c>
      <c r="B62" s="49" t="s">
        <v>36</v>
      </c>
      <c r="C62" s="50" t="s">
        <v>53</v>
      </c>
      <c r="D62" s="50" t="s">
        <v>363</v>
      </c>
      <c r="E62" s="49" t="s">
        <v>364</v>
      </c>
      <c r="F62" s="51">
        <v>2</v>
      </c>
      <c r="G62" s="48">
        <v>0</v>
      </c>
      <c r="H62" s="48">
        <v>0</v>
      </c>
      <c r="I62" s="48">
        <v>0</v>
      </c>
      <c r="J62" s="48"/>
      <c r="K62" s="52" t="s">
        <v>8</v>
      </c>
      <c r="L62" s="52"/>
    </row>
    <row r="63" spans="1:12" s="53" customFormat="1" ht="12.75" x14ac:dyDescent="0.2">
      <c r="A63" s="48">
        <v>60</v>
      </c>
      <c r="B63" s="49" t="s">
        <v>36</v>
      </c>
      <c r="C63" s="50" t="s">
        <v>53</v>
      </c>
      <c r="D63" s="50" t="s">
        <v>246</v>
      </c>
      <c r="E63" s="49" t="s">
        <v>247</v>
      </c>
      <c r="F63" s="51">
        <v>2</v>
      </c>
      <c r="G63" s="48">
        <v>0</v>
      </c>
      <c r="H63" s="48">
        <v>0</v>
      </c>
      <c r="I63" s="48">
        <v>0</v>
      </c>
      <c r="J63" s="48"/>
      <c r="K63" s="52" t="s">
        <v>8</v>
      </c>
      <c r="L63" s="52"/>
    </row>
    <row r="64" spans="1:12" s="53" customFormat="1" ht="12.75" x14ac:dyDescent="0.2">
      <c r="A64" s="48">
        <v>61</v>
      </c>
      <c r="B64" s="49" t="s">
        <v>36</v>
      </c>
      <c r="C64" s="50" t="s">
        <v>53</v>
      </c>
      <c r="D64" s="50" t="s">
        <v>148</v>
      </c>
      <c r="E64" s="49" t="s">
        <v>149</v>
      </c>
      <c r="F64" s="51">
        <v>2</v>
      </c>
      <c r="G64" s="48">
        <v>0</v>
      </c>
      <c r="H64" s="48">
        <v>0</v>
      </c>
      <c r="I64" s="48">
        <v>0</v>
      </c>
      <c r="J64" s="48"/>
      <c r="K64" s="52" t="s">
        <v>8</v>
      </c>
      <c r="L64" s="52"/>
    </row>
    <row r="65" spans="1:12" s="53" customFormat="1" ht="12.75" x14ac:dyDescent="0.2">
      <c r="A65" s="48">
        <v>62</v>
      </c>
      <c r="B65" s="49" t="s">
        <v>36</v>
      </c>
      <c r="C65" s="50" t="s">
        <v>53</v>
      </c>
      <c r="D65" s="50" t="s">
        <v>150</v>
      </c>
      <c r="E65" s="49" t="s">
        <v>151</v>
      </c>
      <c r="F65" s="51">
        <v>2</v>
      </c>
      <c r="G65" s="48">
        <v>0</v>
      </c>
      <c r="H65" s="48">
        <v>0</v>
      </c>
      <c r="I65" s="48">
        <v>0</v>
      </c>
      <c r="J65" s="48"/>
      <c r="K65" s="52" t="s">
        <v>8</v>
      </c>
      <c r="L65" s="52"/>
    </row>
    <row r="66" spans="1:12" s="53" customFormat="1" ht="12.75" x14ac:dyDescent="0.2">
      <c r="A66" s="48">
        <v>63</v>
      </c>
      <c r="B66" s="49" t="s">
        <v>36</v>
      </c>
      <c r="C66" s="50" t="s">
        <v>53</v>
      </c>
      <c r="D66" s="50" t="s">
        <v>132</v>
      </c>
      <c r="E66" s="49" t="s">
        <v>133</v>
      </c>
      <c r="F66" s="51">
        <v>2</v>
      </c>
      <c r="G66" s="48">
        <v>0</v>
      </c>
      <c r="H66" s="48">
        <v>0</v>
      </c>
      <c r="I66" s="48">
        <v>0</v>
      </c>
      <c r="J66" s="48"/>
      <c r="K66" s="52" t="s">
        <v>8</v>
      </c>
      <c r="L66" s="52"/>
    </row>
    <row r="67" spans="1:12" s="53" customFormat="1" ht="12.75" x14ac:dyDescent="0.2">
      <c r="A67" s="48">
        <v>64</v>
      </c>
      <c r="B67" s="49" t="s">
        <v>36</v>
      </c>
      <c r="C67" s="50" t="s">
        <v>53</v>
      </c>
      <c r="D67" s="50" t="s">
        <v>129</v>
      </c>
      <c r="E67" s="49" t="s">
        <v>130</v>
      </c>
      <c r="F67" s="51">
        <v>2</v>
      </c>
      <c r="G67" s="48">
        <v>0</v>
      </c>
      <c r="H67" s="48">
        <v>0</v>
      </c>
      <c r="I67" s="48">
        <v>0</v>
      </c>
      <c r="J67" s="48"/>
      <c r="K67" s="52" t="s">
        <v>8</v>
      </c>
      <c r="L67" s="52"/>
    </row>
    <row r="68" spans="1:12" s="53" customFormat="1" ht="12.75" x14ac:dyDescent="0.2">
      <c r="A68" s="48">
        <v>65</v>
      </c>
      <c r="B68" s="49" t="s">
        <v>36</v>
      </c>
      <c r="C68" s="50" t="s">
        <v>53</v>
      </c>
      <c r="D68" s="50" t="s">
        <v>105</v>
      </c>
      <c r="E68" s="49" t="s">
        <v>106</v>
      </c>
      <c r="F68" s="51">
        <v>2</v>
      </c>
      <c r="G68" s="48">
        <v>0</v>
      </c>
      <c r="H68" s="48">
        <v>0</v>
      </c>
      <c r="I68" s="48">
        <v>0</v>
      </c>
      <c r="J68" s="48"/>
      <c r="K68" s="52" t="s">
        <v>8</v>
      </c>
      <c r="L68" s="52"/>
    </row>
    <row r="69" spans="1:12" s="53" customFormat="1" ht="12.75" x14ac:dyDescent="0.2">
      <c r="A69" s="48">
        <v>66</v>
      </c>
      <c r="B69" s="49" t="s">
        <v>36</v>
      </c>
      <c r="C69" s="50" t="s">
        <v>53</v>
      </c>
      <c r="D69" s="50" t="s">
        <v>119</v>
      </c>
      <c r="E69" s="49" t="s">
        <v>120</v>
      </c>
      <c r="F69" s="51">
        <v>2</v>
      </c>
      <c r="G69" s="48">
        <v>0</v>
      </c>
      <c r="H69" s="48">
        <v>0</v>
      </c>
      <c r="I69" s="48">
        <v>0</v>
      </c>
      <c r="J69" s="48"/>
      <c r="K69" s="52" t="s">
        <v>8</v>
      </c>
      <c r="L69" s="52"/>
    </row>
    <row r="70" spans="1:12" s="53" customFormat="1" ht="12.75" x14ac:dyDescent="0.2">
      <c r="A70" s="48">
        <v>67</v>
      </c>
      <c r="B70" s="49" t="s">
        <v>36</v>
      </c>
      <c r="C70" s="50" t="s">
        <v>53</v>
      </c>
      <c r="D70" s="50" t="s">
        <v>117</v>
      </c>
      <c r="E70" s="49" t="s">
        <v>118</v>
      </c>
      <c r="F70" s="51">
        <v>2</v>
      </c>
      <c r="G70" s="48">
        <v>0</v>
      </c>
      <c r="H70" s="48">
        <v>0</v>
      </c>
      <c r="I70" s="48">
        <v>0</v>
      </c>
      <c r="J70" s="48"/>
      <c r="K70" s="52" t="s">
        <v>8</v>
      </c>
      <c r="L70" s="52"/>
    </row>
    <row r="71" spans="1:12" s="53" customFormat="1" ht="12.75" x14ac:dyDescent="0.2">
      <c r="A71" s="48">
        <v>68</v>
      </c>
      <c r="B71" s="49" t="s">
        <v>36</v>
      </c>
      <c r="C71" s="50" t="s">
        <v>53</v>
      </c>
      <c r="D71" s="50" t="s">
        <v>99</v>
      </c>
      <c r="E71" s="49" t="s">
        <v>100</v>
      </c>
      <c r="F71" s="51">
        <v>2</v>
      </c>
      <c r="G71" s="48">
        <v>0</v>
      </c>
      <c r="H71" s="48">
        <v>0</v>
      </c>
      <c r="I71" s="48">
        <v>0</v>
      </c>
      <c r="J71" s="48"/>
      <c r="K71" s="52" t="s">
        <v>8</v>
      </c>
      <c r="L71" s="52"/>
    </row>
    <row r="72" spans="1:12" x14ac:dyDescent="0.25">
      <c r="A72" s="184" t="s">
        <v>23</v>
      </c>
      <c r="B72" s="185"/>
      <c r="C72" s="185"/>
      <c r="D72" s="185"/>
      <c r="E72" s="186"/>
      <c r="F72" s="54">
        <f>SUM(F4:F71)</f>
        <v>136</v>
      </c>
      <c r="G72" s="54">
        <f>SUM(G4:G71)</f>
        <v>0</v>
      </c>
      <c r="H72" s="54">
        <f>SUM(H4:H71)</f>
        <v>0</v>
      </c>
      <c r="I72" s="54">
        <f>SUM(I4:I71)</f>
        <v>0</v>
      </c>
      <c r="J72" s="54"/>
      <c r="K72" s="55"/>
      <c r="L72" s="55"/>
    </row>
  </sheetData>
  <autoFilter ref="A3:L72" xr:uid="{00000000-0009-0000-0000-000007000000}"/>
  <mergeCells count="3">
    <mergeCell ref="A1:L1"/>
    <mergeCell ref="A2:L2"/>
    <mergeCell ref="A72:E72"/>
  </mergeCells>
  <pageMargins left="0.47244094488188981" right="0.43307086614173229" top="0.43307086614173229" bottom="0.59055118110236227" header="0.31496062992125984" footer="0.31496062992125984"/>
  <pageSetup paperSize="9" scale="80" orientation="landscape" horizontalDpi="200" verticalDpi="20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N20"/>
  <sheetViews>
    <sheetView topLeftCell="A3" workbookViewId="0">
      <pane ySplit="1620" activePane="bottomLeft"/>
      <selection activeCell="N3" sqref="J1:N1048576"/>
      <selection pane="bottomLeft" activeCell="H19" sqref="H19"/>
    </sheetView>
  </sheetViews>
  <sheetFormatPr defaultRowHeight="15" x14ac:dyDescent="0.25"/>
  <cols>
    <col min="1" max="1" width="6.42578125" customWidth="1"/>
    <col min="2" max="2" width="9.7109375" customWidth="1"/>
    <col min="3" max="3" width="11.7109375" style="21" customWidth="1"/>
    <col min="4" max="4" width="24.85546875" style="21" customWidth="1"/>
    <col min="5" max="5" width="11.7109375" customWidth="1"/>
    <col min="6" max="6" width="9.140625" customWidth="1"/>
    <col min="7" max="7" width="10.28515625" customWidth="1"/>
    <col min="8" max="8" width="11" customWidth="1"/>
    <col min="9" max="9" width="9.5703125" customWidth="1"/>
    <col min="10" max="10" width="12.42578125" customWidth="1"/>
    <col min="11" max="12" width="12.140625" customWidth="1"/>
    <col min="13" max="13" width="18.140625" style="21" customWidth="1"/>
    <col min="14" max="14" width="19.42578125" style="21" bestFit="1" customWidth="1"/>
  </cols>
  <sheetData>
    <row r="1" spans="1:14" ht="27" x14ac:dyDescent="0.25">
      <c r="A1" s="187" t="s">
        <v>365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5.75" x14ac:dyDescent="0.25">
      <c r="A2" s="177" t="s">
        <v>25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88"/>
    </row>
    <row r="3" spans="1:14" ht="47.25" x14ac:dyDescent="0.25">
      <c r="A3" s="91" t="s">
        <v>0</v>
      </c>
      <c r="B3" s="91" t="s">
        <v>27</v>
      </c>
      <c r="C3" s="98" t="s">
        <v>48</v>
      </c>
      <c r="D3" s="98" t="s">
        <v>49</v>
      </c>
      <c r="E3" s="91" t="s">
        <v>30</v>
      </c>
      <c r="F3" s="91" t="s">
        <v>366</v>
      </c>
      <c r="G3" s="91" t="s">
        <v>367</v>
      </c>
      <c r="H3" s="91" t="s">
        <v>31</v>
      </c>
      <c r="I3" s="91" t="s">
        <v>32</v>
      </c>
      <c r="J3" s="91" t="s">
        <v>42</v>
      </c>
      <c r="K3" s="91" t="s">
        <v>11</v>
      </c>
      <c r="L3" s="2" t="s">
        <v>441</v>
      </c>
      <c r="M3" s="98" t="s">
        <v>34</v>
      </c>
      <c r="N3" s="98" t="s">
        <v>35</v>
      </c>
    </row>
    <row r="4" spans="1:14" s="47" customFormat="1" ht="12.75" x14ac:dyDescent="0.2">
      <c r="A4" s="81">
        <v>1</v>
      </c>
      <c r="B4" s="81" t="s">
        <v>36</v>
      </c>
      <c r="C4" s="82" t="s">
        <v>53</v>
      </c>
      <c r="D4" s="82" t="s">
        <v>368</v>
      </c>
      <c r="E4" s="81" t="s">
        <v>369</v>
      </c>
      <c r="F4" s="83">
        <v>80</v>
      </c>
      <c r="G4" s="84">
        <v>6.6500000000000004E-2</v>
      </c>
      <c r="H4" s="85">
        <v>5.32</v>
      </c>
      <c r="I4" s="86"/>
      <c r="J4" s="86">
        <v>0</v>
      </c>
      <c r="K4" s="86">
        <v>0</v>
      </c>
      <c r="L4" s="86"/>
      <c r="M4" s="87" t="s">
        <v>8</v>
      </c>
      <c r="N4" s="87"/>
    </row>
    <row r="5" spans="1:14" s="47" customFormat="1" ht="12.75" x14ac:dyDescent="0.2">
      <c r="A5" s="81">
        <v>2</v>
      </c>
      <c r="B5" s="81" t="s">
        <v>36</v>
      </c>
      <c r="C5" s="82" t="s">
        <v>53</v>
      </c>
      <c r="D5" s="82" t="s">
        <v>370</v>
      </c>
      <c r="E5" s="81" t="s">
        <v>371</v>
      </c>
      <c r="F5" s="83">
        <v>80</v>
      </c>
      <c r="G5" s="84">
        <v>6.6500000000000004E-2</v>
      </c>
      <c r="H5" s="85">
        <v>5.32</v>
      </c>
      <c r="I5" s="86"/>
      <c r="J5" s="86">
        <v>0</v>
      </c>
      <c r="K5" s="86">
        <v>0</v>
      </c>
      <c r="L5" s="86"/>
      <c r="M5" s="87" t="s">
        <v>8</v>
      </c>
      <c r="N5" s="87"/>
    </row>
    <row r="6" spans="1:14" s="47" customFormat="1" ht="12.75" x14ac:dyDescent="0.2">
      <c r="A6" s="81">
        <v>3</v>
      </c>
      <c r="B6" s="81" t="s">
        <v>36</v>
      </c>
      <c r="C6" s="82" t="s">
        <v>53</v>
      </c>
      <c r="D6" s="82" t="s">
        <v>372</v>
      </c>
      <c r="E6" s="81" t="s">
        <v>373</v>
      </c>
      <c r="F6" s="83">
        <v>80</v>
      </c>
      <c r="G6" s="84">
        <v>6.6500000000000004E-2</v>
      </c>
      <c r="H6" s="85">
        <v>5.32</v>
      </c>
      <c r="I6" s="86"/>
      <c r="J6" s="86">
        <v>0</v>
      </c>
      <c r="K6" s="86">
        <v>0</v>
      </c>
      <c r="L6" s="86"/>
      <c r="M6" s="87" t="s">
        <v>8</v>
      </c>
      <c r="N6" s="87"/>
    </row>
    <row r="7" spans="1:14" s="47" customFormat="1" ht="12.75" x14ac:dyDescent="0.2">
      <c r="A7" s="81">
        <v>4</v>
      </c>
      <c r="B7" s="81" t="s">
        <v>36</v>
      </c>
      <c r="C7" s="82" t="s">
        <v>53</v>
      </c>
      <c r="D7" s="82" t="s">
        <v>374</v>
      </c>
      <c r="E7" s="81" t="s">
        <v>375</v>
      </c>
      <c r="F7" s="83">
        <v>80</v>
      </c>
      <c r="G7" s="84">
        <v>6.6500000000000004E-2</v>
      </c>
      <c r="H7" s="85">
        <v>5.32</v>
      </c>
      <c r="I7" s="86"/>
      <c r="J7" s="86">
        <v>0</v>
      </c>
      <c r="K7" s="86">
        <v>0</v>
      </c>
      <c r="L7" s="86"/>
      <c r="M7" s="87" t="s">
        <v>8</v>
      </c>
      <c r="N7" s="87"/>
    </row>
    <row r="8" spans="1:14" s="47" customFormat="1" ht="12.75" x14ac:dyDescent="0.2">
      <c r="A8" s="81">
        <v>5</v>
      </c>
      <c r="B8" s="81" t="s">
        <v>36</v>
      </c>
      <c r="C8" s="82" t="s">
        <v>53</v>
      </c>
      <c r="D8" s="82" t="s">
        <v>376</v>
      </c>
      <c r="E8" s="81" t="s">
        <v>377</v>
      </c>
      <c r="F8" s="83">
        <v>80</v>
      </c>
      <c r="G8" s="84">
        <v>6.6500000000000004E-2</v>
      </c>
      <c r="H8" s="85">
        <v>5.32</v>
      </c>
      <c r="I8" s="86"/>
      <c r="J8" s="86">
        <v>0</v>
      </c>
      <c r="K8" s="86">
        <v>0</v>
      </c>
      <c r="L8" s="86"/>
      <c r="M8" s="87" t="s">
        <v>8</v>
      </c>
      <c r="N8" s="87"/>
    </row>
    <row r="9" spans="1:14" s="47" customFormat="1" ht="12.75" x14ac:dyDescent="0.2">
      <c r="A9" s="81">
        <v>6</v>
      </c>
      <c r="B9" s="81" t="s">
        <v>36</v>
      </c>
      <c r="C9" s="82" t="s">
        <v>53</v>
      </c>
      <c r="D9" s="82" t="s">
        <v>378</v>
      </c>
      <c r="E9" s="81" t="s">
        <v>379</v>
      </c>
      <c r="F9" s="83">
        <v>80</v>
      </c>
      <c r="G9" s="84">
        <v>6.6500000000000004E-2</v>
      </c>
      <c r="H9" s="85">
        <v>5.32</v>
      </c>
      <c r="I9" s="86"/>
      <c r="J9" s="86">
        <v>0</v>
      </c>
      <c r="K9" s="86">
        <v>0</v>
      </c>
      <c r="L9" s="86"/>
      <c r="M9" s="87" t="s">
        <v>8</v>
      </c>
      <c r="N9" s="87"/>
    </row>
    <row r="10" spans="1:14" s="47" customFormat="1" ht="12.75" x14ac:dyDescent="0.2">
      <c r="A10" s="81">
        <v>7</v>
      </c>
      <c r="B10" s="81" t="s">
        <v>36</v>
      </c>
      <c r="C10" s="82" t="s">
        <v>53</v>
      </c>
      <c r="D10" s="82" t="s">
        <v>380</v>
      </c>
      <c r="E10" s="81" t="s">
        <v>381</v>
      </c>
      <c r="F10" s="83">
        <v>80</v>
      </c>
      <c r="G10" s="84">
        <v>6.6500000000000004E-2</v>
      </c>
      <c r="H10" s="85">
        <v>5.32</v>
      </c>
      <c r="I10" s="86"/>
      <c r="J10" s="86">
        <v>0</v>
      </c>
      <c r="K10" s="86">
        <v>0</v>
      </c>
      <c r="L10" s="86"/>
      <c r="M10" s="87" t="s">
        <v>8</v>
      </c>
      <c r="N10" s="87"/>
    </row>
    <row r="11" spans="1:14" s="47" customFormat="1" ht="12.75" x14ac:dyDescent="0.2">
      <c r="A11" s="81">
        <v>8</v>
      </c>
      <c r="B11" s="81" t="s">
        <v>36</v>
      </c>
      <c r="C11" s="82" t="s">
        <v>53</v>
      </c>
      <c r="D11" s="82" t="s">
        <v>382</v>
      </c>
      <c r="E11" s="81" t="s">
        <v>383</v>
      </c>
      <c r="F11" s="83">
        <v>80</v>
      </c>
      <c r="G11" s="84">
        <v>6.6500000000000004E-2</v>
      </c>
      <c r="H11" s="85">
        <v>5.32</v>
      </c>
      <c r="I11" s="86"/>
      <c r="J11" s="86">
        <v>0</v>
      </c>
      <c r="K11" s="86">
        <v>0</v>
      </c>
      <c r="L11" s="86"/>
      <c r="M11" s="87" t="s">
        <v>8</v>
      </c>
      <c r="N11" s="87"/>
    </row>
    <row r="12" spans="1:14" s="47" customFormat="1" ht="12.75" x14ac:dyDescent="0.2">
      <c r="A12" s="81">
        <v>9</v>
      </c>
      <c r="B12" s="81" t="s">
        <v>36</v>
      </c>
      <c r="C12" s="82" t="s">
        <v>53</v>
      </c>
      <c r="D12" s="82" t="s">
        <v>384</v>
      </c>
      <c r="E12" s="81" t="s">
        <v>385</v>
      </c>
      <c r="F12" s="83">
        <v>80</v>
      </c>
      <c r="G12" s="84">
        <v>6.6500000000000004E-2</v>
      </c>
      <c r="H12" s="85">
        <v>5.32</v>
      </c>
      <c r="I12" s="86"/>
      <c r="J12" s="86">
        <v>0</v>
      </c>
      <c r="K12" s="86">
        <v>0</v>
      </c>
      <c r="L12" s="86"/>
      <c r="M12" s="87" t="s">
        <v>8</v>
      </c>
      <c r="N12" s="87"/>
    </row>
    <row r="13" spans="1:14" s="47" customFormat="1" ht="12.75" x14ac:dyDescent="0.2">
      <c r="A13" s="81">
        <v>10</v>
      </c>
      <c r="B13" s="81" t="s">
        <v>36</v>
      </c>
      <c r="C13" s="82" t="s">
        <v>53</v>
      </c>
      <c r="D13" s="82" t="s">
        <v>386</v>
      </c>
      <c r="E13" s="81" t="s">
        <v>387</v>
      </c>
      <c r="F13" s="83">
        <v>80</v>
      </c>
      <c r="G13" s="84">
        <v>6.6500000000000004E-2</v>
      </c>
      <c r="H13" s="85">
        <v>5.32</v>
      </c>
      <c r="I13" s="86"/>
      <c r="J13" s="86">
        <v>0</v>
      </c>
      <c r="K13" s="86">
        <v>0</v>
      </c>
      <c r="L13" s="86"/>
      <c r="M13" s="87" t="s">
        <v>8</v>
      </c>
      <c r="N13" s="87"/>
    </row>
    <row r="14" spans="1:14" s="47" customFormat="1" ht="12.75" x14ac:dyDescent="0.2">
      <c r="A14" s="81">
        <v>11</v>
      </c>
      <c r="B14" s="81" t="s">
        <v>36</v>
      </c>
      <c r="C14" s="82" t="s">
        <v>53</v>
      </c>
      <c r="D14" s="82" t="s">
        <v>388</v>
      </c>
      <c r="E14" s="81" t="s">
        <v>389</v>
      </c>
      <c r="F14" s="83">
        <v>80</v>
      </c>
      <c r="G14" s="84">
        <v>6.6500000000000004E-2</v>
      </c>
      <c r="H14" s="85">
        <v>5.32</v>
      </c>
      <c r="I14" s="86"/>
      <c r="J14" s="86">
        <v>0</v>
      </c>
      <c r="K14" s="86">
        <v>0</v>
      </c>
      <c r="L14" s="86"/>
      <c r="M14" s="87" t="s">
        <v>8</v>
      </c>
      <c r="N14" s="87"/>
    </row>
    <row r="15" spans="1:14" s="47" customFormat="1" ht="12.75" x14ac:dyDescent="0.2">
      <c r="A15" s="81">
        <v>12</v>
      </c>
      <c r="B15" s="81" t="s">
        <v>36</v>
      </c>
      <c r="C15" s="82" t="s">
        <v>53</v>
      </c>
      <c r="D15" s="82" t="s">
        <v>390</v>
      </c>
      <c r="E15" s="81" t="s">
        <v>391</v>
      </c>
      <c r="F15" s="83">
        <v>80</v>
      </c>
      <c r="G15" s="84">
        <v>6.6500000000000004E-2</v>
      </c>
      <c r="H15" s="85">
        <v>5.32</v>
      </c>
      <c r="I15" s="86"/>
      <c r="J15" s="86">
        <v>0</v>
      </c>
      <c r="K15" s="86">
        <v>0</v>
      </c>
      <c r="L15" s="86"/>
      <c r="M15" s="87" t="s">
        <v>8</v>
      </c>
      <c r="N15" s="87"/>
    </row>
    <row r="16" spans="1:14" s="47" customFormat="1" ht="12.75" x14ac:dyDescent="0.2">
      <c r="A16" s="81">
        <v>13</v>
      </c>
      <c r="B16" s="81" t="s">
        <v>36</v>
      </c>
      <c r="C16" s="82" t="s">
        <v>53</v>
      </c>
      <c r="D16" s="82" t="s">
        <v>392</v>
      </c>
      <c r="E16" s="81" t="s">
        <v>393</v>
      </c>
      <c r="F16" s="83">
        <v>80</v>
      </c>
      <c r="G16" s="84">
        <v>6.6500000000000004E-2</v>
      </c>
      <c r="H16" s="85">
        <v>5.32</v>
      </c>
      <c r="I16" s="86"/>
      <c r="J16" s="86">
        <v>0</v>
      </c>
      <c r="K16" s="86">
        <v>0</v>
      </c>
      <c r="L16" s="86"/>
      <c r="M16" s="87" t="s">
        <v>8</v>
      </c>
      <c r="N16" s="87"/>
    </row>
    <row r="17" spans="1:14" s="47" customFormat="1" ht="12.75" x14ac:dyDescent="0.2">
      <c r="A17" s="81">
        <v>14</v>
      </c>
      <c r="B17" s="81" t="s">
        <v>36</v>
      </c>
      <c r="C17" s="82" t="s">
        <v>53</v>
      </c>
      <c r="D17" s="82" t="s">
        <v>394</v>
      </c>
      <c r="E17" s="81" t="s">
        <v>395</v>
      </c>
      <c r="F17" s="83">
        <v>80</v>
      </c>
      <c r="G17" s="84">
        <v>6.6500000000000004E-2</v>
      </c>
      <c r="H17" s="85">
        <v>5.32</v>
      </c>
      <c r="I17" s="86"/>
      <c r="J17" s="86">
        <v>0</v>
      </c>
      <c r="K17" s="86">
        <v>0</v>
      </c>
      <c r="L17" s="86"/>
      <c r="M17" s="87" t="s">
        <v>8</v>
      </c>
      <c r="N17" s="87"/>
    </row>
    <row r="18" spans="1:14" s="47" customFormat="1" ht="12.75" x14ac:dyDescent="0.2">
      <c r="A18" s="81">
        <v>15</v>
      </c>
      <c r="B18" s="81" t="s">
        <v>36</v>
      </c>
      <c r="C18" s="82" t="s">
        <v>53</v>
      </c>
      <c r="D18" s="82" t="s">
        <v>396</v>
      </c>
      <c r="E18" s="81" t="s">
        <v>397</v>
      </c>
      <c r="F18" s="83">
        <v>80</v>
      </c>
      <c r="G18" s="84">
        <v>6.6500000000000004E-2</v>
      </c>
      <c r="H18" s="85">
        <v>5.32</v>
      </c>
      <c r="I18" s="86"/>
      <c r="J18" s="86">
        <v>0</v>
      </c>
      <c r="K18" s="86">
        <v>0</v>
      </c>
      <c r="L18" s="86"/>
      <c r="M18" s="87" t="s">
        <v>8</v>
      </c>
      <c r="N18" s="87"/>
    </row>
    <row r="19" spans="1:14" s="59" customFormat="1" ht="15.75" x14ac:dyDescent="0.25">
      <c r="A19" s="189" t="s">
        <v>23</v>
      </c>
      <c r="B19" s="190"/>
      <c r="C19" s="190"/>
      <c r="D19" s="190"/>
      <c r="E19" s="191"/>
      <c r="F19" s="56">
        <f t="shared" ref="F19:K19" si="0">SUM(F4:F18)</f>
        <v>1200</v>
      </c>
      <c r="G19" s="57">
        <f t="shared" si="0"/>
        <v>0.99750000000000005</v>
      </c>
      <c r="H19" s="57">
        <f t="shared" si="0"/>
        <v>79.799999999999983</v>
      </c>
      <c r="I19" s="57">
        <f t="shared" si="0"/>
        <v>0</v>
      </c>
      <c r="J19" s="57">
        <f t="shared" si="0"/>
        <v>0</v>
      </c>
      <c r="K19" s="57">
        <f t="shared" si="0"/>
        <v>0</v>
      </c>
      <c r="L19" s="57"/>
      <c r="M19" s="58"/>
      <c r="N19" s="58"/>
    </row>
    <row r="20" spans="1:14" x14ac:dyDescent="0.25">
      <c r="A20" s="88"/>
    </row>
  </sheetData>
  <autoFilter ref="A3:N19" xr:uid="{00000000-0009-0000-0000-000008000000}"/>
  <mergeCells count="3">
    <mergeCell ref="A1:N1"/>
    <mergeCell ref="A2:N2"/>
    <mergeCell ref="A19:E19"/>
  </mergeCells>
  <pageMargins left="0.35433070866141736" right="0.47244094488188981" top="0.35433070866141736" bottom="0.56999999999999995" header="0.31496062992125984" footer="0.31496062992125984"/>
  <pageSetup paperSize="9"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89</vt:i4>
      </vt:variant>
      <vt:variant>
        <vt:lpstr>Named Ranges</vt:lpstr>
      </vt:variant>
      <vt:variant>
        <vt:i4>6</vt:i4>
      </vt:variant>
    </vt:vector>
  </HeadingPairs>
  <TitlesOfParts>
    <vt:vector size="95" baseType="lpstr">
      <vt:lpstr>Abstract</vt:lpstr>
      <vt:lpstr>PS</vt:lpstr>
      <vt:lpstr>HS</vt:lpstr>
      <vt:lpstr>HSS</vt:lpstr>
      <vt:lpstr>ACR (Ele)</vt:lpstr>
      <vt:lpstr>ACR (Sec.)</vt:lpstr>
      <vt:lpstr>Strengthening (Sec.)</vt:lpstr>
      <vt:lpstr>CWSN Toilets</vt:lpstr>
      <vt:lpstr>Boundary wall</vt:lpstr>
      <vt:lpstr>Tr. Quarters</vt:lpstr>
      <vt:lpstr>DIET</vt:lpstr>
      <vt:lpstr>Pre-primary support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  <vt:lpstr>Sheet51</vt:lpstr>
      <vt:lpstr>Sheet52</vt:lpstr>
      <vt:lpstr>Sheet53</vt:lpstr>
      <vt:lpstr>Sheet54</vt:lpstr>
      <vt:lpstr>Sheet55</vt:lpstr>
      <vt:lpstr>Sheet56</vt:lpstr>
      <vt:lpstr>Sheet57</vt:lpstr>
      <vt:lpstr>Sheet58</vt:lpstr>
      <vt:lpstr>Sheet59</vt:lpstr>
      <vt:lpstr>Sheet60</vt:lpstr>
      <vt:lpstr>Sheet61</vt:lpstr>
      <vt:lpstr>Sheet62</vt:lpstr>
      <vt:lpstr>Sheet63</vt:lpstr>
      <vt:lpstr>Sheet64</vt:lpstr>
      <vt:lpstr>Sheet65</vt:lpstr>
      <vt:lpstr>Sheet66</vt:lpstr>
      <vt:lpstr>Sheet67</vt:lpstr>
      <vt:lpstr>Sheet68</vt:lpstr>
      <vt:lpstr>Sheet69</vt:lpstr>
      <vt:lpstr>Sheet70</vt:lpstr>
      <vt:lpstr>Sheet71</vt:lpstr>
      <vt:lpstr>Sheet72</vt:lpstr>
      <vt:lpstr>Sheet73</vt:lpstr>
      <vt:lpstr>Sheet74</vt:lpstr>
      <vt:lpstr>Sheet75</vt:lpstr>
      <vt:lpstr>Sheet76</vt:lpstr>
      <vt:lpstr>Sheet77</vt:lpstr>
      <vt:lpstr>HSS!_GoBack</vt:lpstr>
      <vt:lpstr>'ACR (Sec.)'!Print_Titles</vt:lpstr>
      <vt:lpstr>'Boundary wall'!Print_Titles</vt:lpstr>
      <vt:lpstr>'CWSN Toilets'!Print_Titles</vt:lpstr>
      <vt:lpstr>HS!Print_Titles</vt:lpstr>
      <vt:lpstr>'Strengthening (Sec.)'!Print_Titles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2022-02-20T07:25:26Z</dcterms:modified>
</cp:coreProperties>
</file>